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46BC9518-11CA-4EB8-B136-C823D4A947A6}" xr6:coauthVersionLast="47" xr6:coauthVersionMax="47" xr10:uidLastSave="{00000000-0000-0000-0000-000000000000}"/>
  <bookViews>
    <workbookView xWindow="-120" yWindow="-120" windowWidth="25440" windowHeight="15390" tabRatio="743" activeTab="7" xr2:uid="{00000000-000D-0000-FFFF-FFFF00000000}"/>
  </bookViews>
  <sheets>
    <sheet name="Mag_Rec_Low" sheetId="5" r:id="rId1"/>
    <sheet name="Change_Low" sheetId="3" r:id="rId2"/>
    <sheet name="Mag_Rec_High" sheetId="6" r:id="rId3"/>
    <sheet name="Change_High" sheetId="7" r:id="rId4"/>
    <sheet name="RecYearsChange_Low" sheetId="1" r:id="rId5"/>
    <sheet name="RecYearsChange_High" sheetId="2" r:id="rId6"/>
    <sheet name="FrequencyTable" sheetId="12" r:id="rId7"/>
    <sheet name="DurationLow" sheetId="1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3" l="1"/>
  <c r="C21" i="13"/>
  <c r="D21" i="13"/>
  <c r="E21" i="13"/>
  <c r="F21" i="13"/>
  <c r="G21" i="13"/>
  <c r="H21" i="13"/>
  <c r="B22" i="13"/>
  <c r="C22" i="13"/>
  <c r="D22" i="13"/>
  <c r="E22" i="13"/>
  <c r="F22" i="13"/>
  <c r="G22" i="13"/>
  <c r="H22" i="13"/>
  <c r="B23" i="13"/>
  <c r="C23" i="13"/>
  <c r="D23" i="13"/>
  <c r="E23" i="13"/>
  <c r="F23" i="13"/>
  <c r="G23" i="13"/>
  <c r="H23" i="13"/>
  <c r="B24" i="13"/>
  <c r="C24" i="13"/>
  <c r="D24" i="13"/>
  <c r="E24" i="13"/>
  <c r="F24" i="13"/>
  <c r="G24" i="13"/>
  <c r="H24" i="13"/>
  <c r="B25" i="13"/>
  <c r="C25" i="13"/>
  <c r="D25" i="13"/>
  <c r="E25" i="13"/>
  <c r="F25" i="13"/>
  <c r="G25" i="13"/>
  <c r="H25" i="13"/>
  <c r="B26" i="13"/>
  <c r="C26" i="13"/>
  <c r="D26" i="13"/>
  <c r="E26" i="13"/>
  <c r="F26" i="13"/>
  <c r="G26" i="13"/>
  <c r="H26" i="13"/>
  <c r="B27" i="13"/>
  <c r="C27" i="13"/>
  <c r="D27" i="13"/>
  <c r="E27" i="13"/>
  <c r="F27" i="13"/>
  <c r="G27" i="13"/>
  <c r="H27" i="13"/>
  <c r="B28" i="13"/>
  <c r="C28" i="13"/>
  <c r="D28" i="13"/>
  <c r="E28" i="13"/>
  <c r="F28" i="13"/>
  <c r="G28" i="13"/>
  <c r="H28" i="13"/>
  <c r="B29" i="13"/>
  <c r="C29" i="13"/>
  <c r="D29" i="13"/>
  <c r="E29" i="13"/>
  <c r="F29" i="13"/>
  <c r="G29" i="13"/>
  <c r="H29" i="13"/>
  <c r="B30" i="13"/>
  <c r="C30" i="13"/>
  <c r="D30" i="13"/>
  <c r="E30" i="13"/>
  <c r="F30" i="13"/>
  <c r="G30" i="13"/>
  <c r="H30" i="13"/>
  <c r="B31" i="13"/>
  <c r="C31" i="13"/>
  <c r="D31" i="13"/>
  <c r="E31" i="13"/>
  <c r="F31" i="13"/>
  <c r="G31" i="13"/>
  <c r="H31" i="13"/>
  <c r="B32" i="13"/>
  <c r="C32" i="13"/>
  <c r="D32" i="13"/>
  <c r="E32" i="13"/>
  <c r="F32" i="13"/>
  <c r="G32" i="13"/>
  <c r="H32" i="13"/>
  <c r="C20" i="13"/>
  <c r="D20" i="13"/>
  <c r="E20" i="13"/>
  <c r="F20" i="13"/>
  <c r="G20" i="13"/>
  <c r="H20" i="13"/>
  <c r="B20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H19" i="13"/>
  <c r="G19" i="13"/>
  <c r="F19" i="13"/>
  <c r="E19" i="13"/>
  <c r="D19" i="13"/>
  <c r="C19" i="13"/>
  <c r="B19" i="13"/>
  <c r="B20" i="12" l="1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B21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B22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B23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B24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B25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B26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B27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B28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B29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B19" i="12"/>
  <c r="J4" i="3" l="1"/>
  <c r="G3" i="3"/>
  <c r="N83" i="7"/>
  <c r="M83" i="7"/>
  <c r="L83" i="7"/>
  <c r="K83" i="7"/>
  <c r="J83" i="7"/>
  <c r="I83" i="7"/>
  <c r="H83" i="7"/>
  <c r="G83" i="7"/>
  <c r="F83" i="7"/>
  <c r="E83" i="7"/>
  <c r="D83" i="7"/>
  <c r="C83" i="7"/>
  <c r="B83" i="7"/>
  <c r="A83" i="7"/>
  <c r="N82" i="7"/>
  <c r="M82" i="7"/>
  <c r="L82" i="7"/>
  <c r="K82" i="7"/>
  <c r="J82" i="7"/>
  <c r="I82" i="7"/>
  <c r="H82" i="7"/>
  <c r="G82" i="7"/>
  <c r="F82" i="7"/>
  <c r="E82" i="7"/>
  <c r="D82" i="7"/>
  <c r="C82" i="7"/>
  <c r="B82" i="7"/>
  <c r="A82" i="7"/>
  <c r="N81" i="7"/>
  <c r="M81" i="7"/>
  <c r="L81" i="7"/>
  <c r="K81" i="7"/>
  <c r="J81" i="7"/>
  <c r="I81" i="7"/>
  <c r="H81" i="7"/>
  <c r="G81" i="7"/>
  <c r="F81" i="7"/>
  <c r="E81" i="7"/>
  <c r="D81" i="7"/>
  <c r="C81" i="7"/>
  <c r="B81" i="7"/>
  <c r="A81" i="7"/>
  <c r="N80" i="7"/>
  <c r="M80" i="7"/>
  <c r="L80" i="7"/>
  <c r="K80" i="7"/>
  <c r="J80" i="7"/>
  <c r="I80" i="7"/>
  <c r="H80" i="7"/>
  <c r="G80" i="7"/>
  <c r="F80" i="7"/>
  <c r="E80" i="7"/>
  <c r="D80" i="7"/>
  <c r="C80" i="7"/>
  <c r="B80" i="7"/>
  <c r="A80" i="7"/>
  <c r="N79" i="7"/>
  <c r="M79" i="7"/>
  <c r="L79" i="7"/>
  <c r="K79" i="7"/>
  <c r="J79" i="7"/>
  <c r="I79" i="7"/>
  <c r="H79" i="7"/>
  <c r="G79" i="7"/>
  <c r="F79" i="7"/>
  <c r="E79" i="7"/>
  <c r="D79" i="7"/>
  <c r="C79" i="7"/>
  <c r="B79" i="7"/>
  <c r="A79" i="7"/>
  <c r="N78" i="7"/>
  <c r="M78" i="7"/>
  <c r="L78" i="7"/>
  <c r="K78" i="7"/>
  <c r="J78" i="7"/>
  <c r="I78" i="7"/>
  <c r="H78" i="7"/>
  <c r="G78" i="7"/>
  <c r="F78" i="7"/>
  <c r="E78" i="7"/>
  <c r="D78" i="7"/>
  <c r="C78" i="7"/>
  <c r="B78" i="7"/>
  <c r="A78" i="7"/>
  <c r="N77" i="7"/>
  <c r="M77" i="7"/>
  <c r="L77" i="7"/>
  <c r="K77" i="7"/>
  <c r="J77" i="7"/>
  <c r="I77" i="7"/>
  <c r="H77" i="7"/>
  <c r="G77" i="7"/>
  <c r="F77" i="7"/>
  <c r="E77" i="7"/>
  <c r="D77" i="7"/>
  <c r="C77" i="7"/>
  <c r="B77" i="7"/>
  <c r="A77" i="7"/>
  <c r="N76" i="7"/>
  <c r="M76" i="7"/>
  <c r="L76" i="7"/>
  <c r="K76" i="7"/>
  <c r="J76" i="7"/>
  <c r="I76" i="7"/>
  <c r="H76" i="7"/>
  <c r="G76" i="7"/>
  <c r="F76" i="7"/>
  <c r="E76" i="7"/>
  <c r="D76" i="7"/>
  <c r="C76" i="7"/>
  <c r="B76" i="7"/>
  <c r="A76" i="7"/>
  <c r="N75" i="7"/>
  <c r="M75" i="7"/>
  <c r="L75" i="7"/>
  <c r="K75" i="7"/>
  <c r="J75" i="7"/>
  <c r="I75" i="7"/>
  <c r="H75" i="7"/>
  <c r="G75" i="7"/>
  <c r="F75" i="7"/>
  <c r="E75" i="7"/>
  <c r="D75" i="7"/>
  <c r="C75" i="7"/>
  <c r="B75" i="7"/>
  <c r="A75" i="7"/>
  <c r="N71" i="7"/>
  <c r="M71" i="7"/>
  <c r="L71" i="7"/>
  <c r="K71" i="7"/>
  <c r="J71" i="7"/>
  <c r="I71" i="7"/>
  <c r="H71" i="7"/>
  <c r="G71" i="7"/>
  <c r="F71" i="7"/>
  <c r="E71" i="7"/>
  <c r="D71" i="7"/>
  <c r="C71" i="7"/>
  <c r="B71" i="7"/>
  <c r="A71" i="7"/>
  <c r="N70" i="7"/>
  <c r="M70" i="7"/>
  <c r="L70" i="7"/>
  <c r="K70" i="7"/>
  <c r="J70" i="7"/>
  <c r="I70" i="7"/>
  <c r="H70" i="7"/>
  <c r="G70" i="7"/>
  <c r="F70" i="7"/>
  <c r="E70" i="7"/>
  <c r="D70" i="7"/>
  <c r="C70" i="7"/>
  <c r="B70" i="7"/>
  <c r="A70" i="7"/>
  <c r="N69" i="7"/>
  <c r="M69" i="7"/>
  <c r="L69" i="7"/>
  <c r="K69" i="7"/>
  <c r="J69" i="7"/>
  <c r="I69" i="7"/>
  <c r="H69" i="7"/>
  <c r="G69" i="7"/>
  <c r="F69" i="7"/>
  <c r="E69" i="7"/>
  <c r="D69" i="7"/>
  <c r="C69" i="7"/>
  <c r="B69" i="7"/>
  <c r="A69" i="7"/>
  <c r="N68" i="7"/>
  <c r="M68" i="7"/>
  <c r="L68" i="7"/>
  <c r="K68" i="7"/>
  <c r="J68" i="7"/>
  <c r="I68" i="7"/>
  <c r="H68" i="7"/>
  <c r="G68" i="7"/>
  <c r="F68" i="7"/>
  <c r="E68" i="7"/>
  <c r="D68" i="7"/>
  <c r="C68" i="7"/>
  <c r="B68" i="7"/>
  <c r="A68" i="7"/>
  <c r="N67" i="7"/>
  <c r="M67" i="7"/>
  <c r="L67" i="7"/>
  <c r="K67" i="7"/>
  <c r="J67" i="7"/>
  <c r="I67" i="7"/>
  <c r="H67" i="7"/>
  <c r="G67" i="7"/>
  <c r="F67" i="7"/>
  <c r="E67" i="7"/>
  <c r="D67" i="7"/>
  <c r="C67" i="7"/>
  <c r="B67" i="7"/>
  <c r="A67" i="7"/>
  <c r="N66" i="7"/>
  <c r="M66" i="7"/>
  <c r="L66" i="7"/>
  <c r="K66" i="7"/>
  <c r="J66" i="7"/>
  <c r="I66" i="7"/>
  <c r="H66" i="7"/>
  <c r="G66" i="7"/>
  <c r="F66" i="7"/>
  <c r="E66" i="7"/>
  <c r="D66" i="7"/>
  <c r="C66" i="7"/>
  <c r="B66" i="7"/>
  <c r="A66" i="7"/>
  <c r="N65" i="7"/>
  <c r="M65" i="7"/>
  <c r="L65" i="7"/>
  <c r="K65" i="7"/>
  <c r="J65" i="7"/>
  <c r="I65" i="7"/>
  <c r="H65" i="7"/>
  <c r="G65" i="7"/>
  <c r="F65" i="7"/>
  <c r="E65" i="7"/>
  <c r="D65" i="7"/>
  <c r="C65" i="7"/>
  <c r="B65" i="7"/>
  <c r="A65" i="7"/>
  <c r="N64" i="7"/>
  <c r="M64" i="7"/>
  <c r="L64" i="7"/>
  <c r="K64" i="7"/>
  <c r="J64" i="7"/>
  <c r="I64" i="7"/>
  <c r="H64" i="7"/>
  <c r="G64" i="7"/>
  <c r="F64" i="7"/>
  <c r="E64" i="7"/>
  <c r="D64" i="7"/>
  <c r="C64" i="7"/>
  <c r="B64" i="7"/>
  <c r="A64" i="7"/>
  <c r="N63" i="7"/>
  <c r="M63" i="7"/>
  <c r="L63" i="7"/>
  <c r="K63" i="7"/>
  <c r="J63" i="7"/>
  <c r="I63" i="7"/>
  <c r="H63" i="7"/>
  <c r="G63" i="7"/>
  <c r="F63" i="7"/>
  <c r="E63" i="7"/>
  <c r="D63" i="7"/>
  <c r="C63" i="7"/>
  <c r="B63" i="7"/>
  <c r="A63" i="7"/>
  <c r="N59" i="7"/>
  <c r="M59" i="7"/>
  <c r="L59" i="7"/>
  <c r="K59" i="7"/>
  <c r="J59" i="7"/>
  <c r="I59" i="7"/>
  <c r="H59" i="7"/>
  <c r="G59" i="7"/>
  <c r="F59" i="7"/>
  <c r="E59" i="7"/>
  <c r="D59" i="7"/>
  <c r="C59" i="7"/>
  <c r="B59" i="7"/>
  <c r="A59" i="7"/>
  <c r="N58" i="7"/>
  <c r="M58" i="7"/>
  <c r="L58" i="7"/>
  <c r="K58" i="7"/>
  <c r="J58" i="7"/>
  <c r="I58" i="7"/>
  <c r="H58" i="7"/>
  <c r="G58" i="7"/>
  <c r="F58" i="7"/>
  <c r="E58" i="7"/>
  <c r="D58" i="7"/>
  <c r="C58" i="7"/>
  <c r="B58" i="7"/>
  <c r="A58" i="7"/>
  <c r="N57" i="7"/>
  <c r="M57" i="7"/>
  <c r="L57" i="7"/>
  <c r="K57" i="7"/>
  <c r="J57" i="7"/>
  <c r="I57" i="7"/>
  <c r="H57" i="7"/>
  <c r="G57" i="7"/>
  <c r="F57" i="7"/>
  <c r="E57" i="7"/>
  <c r="D57" i="7"/>
  <c r="C57" i="7"/>
  <c r="B57" i="7"/>
  <c r="A57" i="7"/>
  <c r="N56" i="7"/>
  <c r="M56" i="7"/>
  <c r="L56" i="7"/>
  <c r="K56" i="7"/>
  <c r="J56" i="7"/>
  <c r="I56" i="7"/>
  <c r="H56" i="7"/>
  <c r="G56" i="7"/>
  <c r="F56" i="7"/>
  <c r="E56" i="7"/>
  <c r="D56" i="7"/>
  <c r="C56" i="7"/>
  <c r="B56" i="7"/>
  <c r="A56" i="7"/>
  <c r="N55" i="7"/>
  <c r="M55" i="7"/>
  <c r="L55" i="7"/>
  <c r="K55" i="7"/>
  <c r="J55" i="7"/>
  <c r="I55" i="7"/>
  <c r="H55" i="7"/>
  <c r="G55" i="7"/>
  <c r="F55" i="7"/>
  <c r="E55" i="7"/>
  <c r="D55" i="7"/>
  <c r="C55" i="7"/>
  <c r="B55" i="7"/>
  <c r="A55" i="7"/>
  <c r="N54" i="7"/>
  <c r="M54" i="7"/>
  <c r="L54" i="7"/>
  <c r="K54" i="7"/>
  <c r="J54" i="7"/>
  <c r="I54" i="7"/>
  <c r="H54" i="7"/>
  <c r="G54" i="7"/>
  <c r="F54" i="7"/>
  <c r="E54" i="7"/>
  <c r="D54" i="7"/>
  <c r="C54" i="7"/>
  <c r="B54" i="7"/>
  <c r="A54" i="7"/>
  <c r="N53" i="7"/>
  <c r="M53" i="7"/>
  <c r="L53" i="7"/>
  <c r="K53" i="7"/>
  <c r="J53" i="7"/>
  <c r="I53" i="7"/>
  <c r="H53" i="7"/>
  <c r="G53" i="7"/>
  <c r="F53" i="7"/>
  <c r="E53" i="7"/>
  <c r="D53" i="7"/>
  <c r="C53" i="7"/>
  <c r="B53" i="7"/>
  <c r="A53" i="7"/>
  <c r="N52" i="7"/>
  <c r="M52" i="7"/>
  <c r="L52" i="7"/>
  <c r="K52" i="7"/>
  <c r="J52" i="7"/>
  <c r="I52" i="7"/>
  <c r="H52" i="7"/>
  <c r="G52" i="7"/>
  <c r="F52" i="7"/>
  <c r="E52" i="7"/>
  <c r="D52" i="7"/>
  <c r="C52" i="7"/>
  <c r="B52" i="7"/>
  <c r="A52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A51" i="7"/>
  <c r="N47" i="7"/>
  <c r="M47" i="7"/>
  <c r="L47" i="7"/>
  <c r="K47" i="7"/>
  <c r="J47" i="7"/>
  <c r="I47" i="7"/>
  <c r="H47" i="7"/>
  <c r="G47" i="7"/>
  <c r="F47" i="7"/>
  <c r="E47" i="7"/>
  <c r="D47" i="7"/>
  <c r="C47" i="7"/>
  <c r="B47" i="7"/>
  <c r="A47" i="7"/>
  <c r="N46" i="7"/>
  <c r="M46" i="7"/>
  <c r="L46" i="7"/>
  <c r="K46" i="7"/>
  <c r="J46" i="7"/>
  <c r="I46" i="7"/>
  <c r="H46" i="7"/>
  <c r="G46" i="7"/>
  <c r="F46" i="7"/>
  <c r="E46" i="7"/>
  <c r="D46" i="7"/>
  <c r="C46" i="7"/>
  <c r="B46" i="7"/>
  <c r="A46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A45" i="7"/>
  <c r="N44" i="7"/>
  <c r="M44" i="7"/>
  <c r="L44" i="7"/>
  <c r="K44" i="7"/>
  <c r="J44" i="7"/>
  <c r="I44" i="7"/>
  <c r="H44" i="7"/>
  <c r="G44" i="7"/>
  <c r="F44" i="7"/>
  <c r="E44" i="7"/>
  <c r="D44" i="7"/>
  <c r="C44" i="7"/>
  <c r="B44" i="7"/>
  <c r="A44" i="7"/>
  <c r="N43" i="7"/>
  <c r="M43" i="7"/>
  <c r="L43" i="7"/>
  <c r="K43" i="7"/>
  <c r="J43" i="7"/>
  <c r="I43" i="7"/>
  <c r="H43" i="7"/>
  <c r="G43" i="7"/>
  <c r="F43" i="7"/>
  <c r="E43" i="7"/>
  <c r="D43" i="7"/>
  <c r="C43" i="7"/>
  <c r="B43" i="7"/>
  <c r="A43" i="7"/>
  <c r="N42" i="7"/>
  <c r="M42" i="7"/>
  <c r="L42" i="7"/>
  <c r="K42" i="7"/>
  <c r="J42" i="7"/>
  <c r="I42" i="7"/>
  <c r="H42" i="7"/>
  <c r="G42" i="7"/>
  <c r="F42" i="7"/>
  <c r="E42" i="7"/>
  <c r="D42" i="7"/>
  <c r="C42" i="7"/>
  <c r="B42" i="7"/>
  <c r="A42" i="7"/>
  <c r="N41" i="7"/>
  <c r="M41" i="7"/>
  <c r="L41" i="7"/>
  <c r="K41" i="7"/>
  <c r="J41" i="7"/>
  <c r="I41" i="7"/>
  <c r="H41" i="7"/>
  <c r="G41" i="7"/>
  <c r="F41" i="7"/>
  <c r="E41" i="7"/>
  <c r="D41" i="7"/>
  <c r="C41" i="7"/>
  <c r="B41" i="7"/>
  <c r="A41" i="7"/>
  <c r="N40" i="7"/>
  <c r="M40" i="7"/>
  <c r="L40" i="7"/>
  <c r="K40" i="7"/>
  <c r="J40" i="7"/>
  <c r="I40" i="7"/>
  <c r="H40" i="7"/>
  <c r="G40" i="7"/>
  <c r="F40" i="7"/>
  <c r="E40" i="7"/>
  <c r="D40" i="7"/>
  <c r="C40" i="7"/>
  <c r="B40" i="7"/>
  <c r="A40" i="7"/>
  <c r="N39" i="7"/>
  <c r="M39" i="7"/>
  <c r="L39" i="7"/>
  <c r="K39" i="7"/>
  <c r="J39" i="7"/>
  <c r="I39" i="7"/>
  <c r="H39" i="7"/>
  <c r="G39" i="7"/>
  <c r="F39" i="7"/>
  <c r="E39" i="7"/>
  <c r="D39" i="7"/>
  <c r="C39" i="7"/>
  <c r="B39" i="7"/>
  <c r="A39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A35" i="7"/>
  <c r="N34" i="7"/>
  <c r="M34" i="7"/>
  <c r="L34" i="7"/>
  <c r="K34" i="7"/>
  <c r="J34" i="7"/>
  <c r="I34" i="7"/>
  <c r="H34" i="7"/>
  <c r="G34" i="7"/>
  <c r="F34" i="7"/>
  <c r="E34" i="7"/>
  <c r="D34" i="7"/>
  <c r="C34" i="7"/>
  <c r="B34" i="7"/>
  <c r="A34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A33" i="7"/>
  <c r="N32" i="7"/>
  <c r="M32" i="7"/>
  <c r="L32" i="7"/>
  <c r="K32" i="7"/>
  <c r="J32" i="7"/>
  <c r="I32" i="7"/>
  <c r="H32" i="7"/>
  <c r="G32" i="7"/>
  <c r="F32" i="7"/>
  <c r="E32" i="7"/>
  <c r="D32" i="7"/>
  <c r="C32" i="7"/>
  <c r="B32" i="7"/>
  <c r="A32" i="7"/>
  <c r="N31" i="7"/>
  <c r="M31" i="7"/>
  <c r="L31" i="7"/>
  <c r="K31" i="7"/>
  <c r="J31" i="7"/>
  <c r="I31" i="7"/>
  <c r="H31" i="7"/>
  <c r="G31" i="7"/>
  <c r="F31" i="7"/>
  <c r="E31" i="7"/>
  <c r="D31" i="7"/>
  <c r="C31" i="7"/>
  <c r="B31" i="7"/>
  <c r="A31" i="7"/>
  <c r="N30" i="7"/>
  <c r="M30" i="7"/>
  <c r="L30" i="7"/>
  <c r="K30" i="7"/>
  <c r="J30" i="7"/>
  <c r="I30" i="7"/>
  <c r="H30" i="7"/>
  <c r="G30" i="7"/>
  <c r="F30" i="7"/>
  <c r="E30" i="7"/>
  <c r="D30" i="7"/>
  <c r="C30" i="7"/>
  <c r="B30" i="7"/>
  <c r="A30" i="7"/>
  <c r="N29" i="7"/>
  <c r="M29" i="7"/>
  <c r="L29" i="7"/>
  <c r="K29" i="7"/>
  <c r="J29" i="7"/>
  <c r="I29" i="7"/>
  <c r="H29" i="7"/>
  <c r="G29" i="7"/>
  <c r="F29" i="7"/>
  <c r="E29" i="7"/>
  <c r="D29" i="7"/>
  <c r="C29" i="7"/>
  <c r="B29" i="7"/>
  <c r="A29" i="7"/>
  <c r="N28" i="7"/>
  <c r="M28" i="7"/>
  <c r="L28" i="7"/>
  <c r="K28" i="7"/>
  <c r="J28" i="7"/>
  <c r="I28" i="7"/>
  <c r="H28" i="7"/>
  <c r="G28" i="7"/>
  <c r="F28" i="7"/>
  <c r="E28" i="7"/>
  <c r="D28" i="7"/>
  <c r="C28" i="7"/>
  <c r="B28" i="7"/>
  <c r="A28" i="7"/>
  <c r="N27" i="7"/>
  <c r="M27" i="7"/>
  <c r="L27" i="7"/>
  <c r="K27" i="7"/>
  <c r="J27" i="7"/>
  <c r="I27" i="7"/>
  <c r="H27" i="7"/>
  <c r="G27" i="7"/>
  <c r="F27" i="7"/>
  <c r="E27" i="7"/>
  <c r="D27" i="7"/>
  <c r="C27" i="7"/>
  <c r="B27" i="7"/>
  <c r="A27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A23" i="7"/>
  <c r="N22" i="7"/>
  <c r="M22" i="7"/>
  <c r="L22" i="7"/>
  <c r="K22" i="7"/>
  <c r="J22" i="7"/>
  <c r="I22" i="7"/>
  <c r="H22" i="7"/>
  <c r="G22" i="7"/>
  <c r="F22" i="7"/>
  <c r="E22" i="7"/>
  <c r="D22" i="7"/>
  <c r="C22" i="7"/>
  <c r="B22" i="7"/>
  <c r="A22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A21" i="7"/>
  <c r="N20" i="7"/>
  <c r="M20" i="7"/>
  <c r="L20" i="7"/>
  <c r="K20" i="7"/>
  <c r="J20" i="7"/>
  <c r="I20" i="7"/>
  <c r="H20" i="7"/>
  <c r="G20" i="7"/>
  <c r="F20" i="7"/>
  <c r="E20" i="7"/>
  <c r="D20" i="7"/>
  <c r="C20" i="7"/>
  <c r="B20" i="7"/>
  <c r="A20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A19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A18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A17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/>
  <c r="A16" i="7"/>
  <c r="N15" i="7"/>
  <c r="M15" i="7"/>
  <c r="L15" i="7"/>
  <c r="K15" i="7"/>
  <c r="J15" i="7"/>
  <c r="I15" i="7"/>
  <c r="H15" i="7"/>
  <c r="G15" i="7"/>
  <c r="F15" i="7"/>
  <c r="E15" i="7"/>
  <c r="D15" i="7"/>
  <c r="C15" i="7"/>
  <c r="B15" i="7"/>
  <c r="A15" i="7"/>
  <c r="B4" i="7"/>
  <c r="C4" i="7"/>
  <c r="D4" i="7"/>
  <c r="E4" i="7"/>
  <c r="F4" i="7"/>
  <c r="G4" i="7"/>
  <c r="H4" i="7"/>
  <c r="I4" i="7"/>
  <c r="J4" i="7"/>
  <c r="K4" i="7"/>
  <c r="L4" i="7"/>
  <c r="M4" i="7"/>
  <c r="N4" i="7"/>
  <c r="B5" i="7"/>
  <c r="C5" i="7"/>
  <c r="D5" i="7"/>
  <c r="E5" i="7"/>
  <c r="F5" i="7"/>
  <c r="G5" i="7"/>
  <c r="H5" i="7"/>
  <c r="I5" i="7"/>
  <c r="J5" i="7"/>
  <c r="K5" i="7"/>
  <c r="L5" i="7"/>
  <c r="M5" i="7"/>
  <c r="N5" i="7"/>
  <c r="B6" i="7"/>
  <c r="C6" i="7"/>
  <c r="D6" i="7"/>
  <c r="E6" i="7"/>
  <c r="F6" i="7"/>
  <c r="G6" i="7"/>
  <c r="H6" i="7"/>
  <c r="I6" i="7"/>
  <c r="J6" i="7"/>
  <c r="K6" i="7"/>
  <c r="L6" i="7"/>
  <c r="M6" i="7"/>
  <c r="N6" i="7"/>
  <c r="B7" i="7"/>
  <c r="C7" i="7"/>
  <c r="D7" i="7"/>
  <c r="E7" i="7"/>
  <c r="F7" i="7"/>
  <c r="G7" i="7"/>
  <c r="H7" i="7"/>
  <c r="I7" i="7"/>
  <c r="J7" i="7"/>
  <c r="K7" i="7"/>
  <c r="L7" i="7"/>
  <c r="M7" i="7"/>
  <c r="N7" i="7"/>
  <c r="B8" i="7"/>
  <c r="C8" i="7"/>
  <c r="D8" i="7"/>
  <c r="E8" i="7"/>
  <c r="F8" i="7"/>
  <c r="G8" i="7"/>
  <c r="H8" i="7"/>
  <c r="I8" i="7"/>
  <c r="J8" i="7"/>
  <c r="K8" i="7"/>
  <c r="L8" i="7"/>
  <c r="M8" i="7"/>
  <c r="N8" i="7"/>
  <c r="B9" i="7"/>
  <c r="C9" i="7"/>
  <c r="D9" i="7"/>
  <c r="E9" i="7"/>
  <c r="F9" i="7"/>
  <c r="G9" i="7"/>
  <c r="H9" i="7"/>
  <c r="I9" i="7"/>
  <c r="J9" i="7"/>
  <c r="K9" i="7"/>
  <c r="L9" i="7"/>
  <c r="M9" i="7"/>
  <c r="N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C3" i="7"/>
  <c r="D3" i="7"/>
  <c r="E3" i="7"/>
  <c r="F3" i="7"/>
  <c r="G3" i="7"/>
  <c r="H3" i="7"/>
  <c r="I3" i="7"/>
  <c r="J3" i="7"/>
  <c r="K3" i="7"/>
  <c r="L3" i="7"/>
  <c r="M3" i="7"/>
  <c r="N3" i="7"/>
  <c r="B3" i="7"/>
  <c r="A4" i="7"/>
  <c r="A5" i="7"/>
  <c r="A6" i="7"/>
  <c r="A7" i="7"/>
  <c r="A8" i="7"/>
  <c r="A9" i="7"/>
  <c r="A10" i="7"/>
  <c r="A11" i="7"/>
  <c r="A3" i="7"/>
  <c r="N83" i="3"/>
  <c r="M83" i="3"/>
  <c r="L83" i="3"/>
  <c r="K83" i="3"/>
  <c r="J83" i="3"/>
  <c r="I83" i="3"/>
  <c r="H83" i="3"/>
  <c r="G83" i="3"/>
  <c r="F83" i="3"/>
  <c r="E83" i="3"/>
  <c r="D83" i="3"/>
  <c r="C83" i="3"/>
  <c r="B83" i="3"/>
  <c r="A83" i="3"/>
  <c r="N82" i="3"/>
  <c r="M82" i="3"/>
  <c r="L82" i="3"/>
  <c r="K82" i="3"/>
  <c r="J82" i="3"/>
  <c r="I82" i="3"/>
  <c r="H82" i="3"/>
  <c r="G82" i="3"/>
  <c r="F82" i="3"/>
  <c r="E82" i="3"/>
  <c r="D82" i="3"/>
  <c r="C82" i="3"/>
  <c r="B82" i="3"/>
  <c r="A82" i="3"/>
  <c r="N81" i="3"/>
  <c r="M81" i="3"/>
  <c r="L81" i="3"/>
  <c r="K81" i="3"/>
  <c r="J81" i="3"/>
  <c r="I81" i="3"/>
  <c r="H81" i="3"/>
  <c r="G81" i="3"/>
  <c r="F81" i="3"/>
  <c r="E81" i="3"/>
  <c r="D81" i="3"/>
  <c r="C81" i="3"/>
  <c r="B81" i="3"/>
  <c r="A81" i="3"/>
  <c r="N80" i="3"/>
  <c r="M80" i="3"/>
  <c r="L80" i="3"/>
  <c r="K80" i="3"/>
  <c r="J80" i="3"/>
  <c r="I80" i="3"/>
  <c r="H80" i="3"/>
  <c r="G80" i="3"/>
  <c r="F80" i="3"/>
  <c r="E80" i="3"/>
  <c r="D80" i="3"/>
  <c r="C80" i="3"/>
  <c r="B80" i="3"/>
  <c r="A80" i="3"/>
  <c r="N79" i="3"/>
  <c r="M79" i="3"/>
  <c r="L79" i="3"/>
  <c r="K79" i="3"/>
  <c r="J79" i="3"/>
  <c r="I79" i="3"/>
  <c r="H79" i="3"/>
  <c r="G79" i="3"/>
  <c r="F79" i="3"/>
  <c r="E79" i="3"/>
  <c r="D79" i="3"/>
  <c r="C79" i="3"/>
  <c r="B79" i="3"/>
  <c r="A79" i="3"/>
  <c r="N78" i="3"/>
  <c r="M78" i="3"/>
  <c r="L78" i="3"/>
  <c r="K78" i="3"/>
  <c r="J78" i="3"/>
  <c r="I78" i="3"/>
  <c r="H78" i="3"/>
  <c r="G78" i="3"/>
  <c r="F78" i="3"/>
  <c r="E78" i="3"/>
  <c r="D78" i="3"/>
  <c r="C78" i="3"/>
  <c r="B78" i="3"/>
  <c r="A78" i="3"/>
  <c r="N77" i="3"/>
  <c r="M77" i="3"/>
  <c r="L77" i="3"/>
  <c r="K77" i="3"/>
  <c r="J77" i="3"/>
  <c r="I77" i="3"/>
  <c r="H77" i="3"/>
  <c r="G77" i="3"/>
  <c r="F77" i="3"/>
  <c r="E77" i="3"/>
  <c r="D77" i="3"/>
  <c r="C77" i="3"/>
  <c r="B77" i="3"/>
  <c r="A77" i="3"/>
  <c r="N76" i="3"/>
  <c r="M76" i="3"/>
  <c r="L76" i="3"/>
  <c r="K76" i="3"/>
  <c r="J76" i="3"/>
  <c r="I76" i="3"/>
  <c r="H76" i="3"/>
  <c r="G76" i="3"/>
  <c r="F76" i="3"/>
  <c r="E76" i="3"/>
  <c r="D76" i="3"/>
  <c r="C76" i="3"/>
  <c r="B76" i="3"/>
  <c r="A76" i="3"/>
  <c r="N75" i="3"/>
  <c r="M75" i="3"/>
  <c r="L75" i="3"/>
  <c r="K75" i="3"/>
  <c r="J75" i="3"/>
  <c r="I75" i="3"/>
  <c r="H75" i="3"/>
  <c r="G75" i="3"/>
  <c r="F75" i="3"/>
  <c r="E75" i="3"/>
  <c r="D75" i="3"/>
  <c r="C75" i="3"/>
  <c r="B75" i="3"/>
  <c r="A75" i="3"/>
  <c r="N71" i="3"/>
  <c r="M71" i="3"/>
  <c r="L71" i="3"/>
  <c r="K71" i="3"/>
  <c r="J71" i="3"/>
  <c r="I71" i="3"/>
  <c r="H71" i="3"/>
  <c r="G71" i="3"/>
  <c r="F71" i="3"/>
  <c r="E71" i="3"/>
  <c r="D71" i="3"/>
  <c r="C71" i="3"/>
  <c r="B71" i="3"/>
  <c r="A71" i="3"/>
  <c r="N70" i="3"/>
  <c r="M70" i="3"/>
  <c r="L70" i="3"/>
  <c r="K70" i="3"/>
  <c r="J70" i="3"/>
  <c r="I70" i="3"/>
  <c r="H70" i="3"/>
  <c r="G70" i="3"/>
  <c r="F70" i="3"/>
  <c r="E70" i="3"/>
  <c r="D70" i="3"/>
  <c r="C70" i="3"/>
  <c r="B70" i="3"/>
  <c r="A70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  <c r="A69" i="3"/>
  <c r="N68" i="3"/>
  <c r="M68" i="3"/>
  <c r="L68" i="3"/>
  <c r="K68" i="3"/>
  <c r="J68" i="3"/>
  <c r="I68" i="3"/>
  <c r="H68" i="3"/>
  <c r="G68" i="3"/>
  <c r="F68" i="3"/>
  <c r="E68" i="3"/>
  <c r="D68" i="3"/>
  <c r="C68" i="3"/>
  <c r="B68" i="3"/>
  <c r="A68" i="3"/>
  <c r="N67" i="3"/>
  <c r="M67" i="3"/>
  <c r="L67" i="3"/>
  <c r="K67" i="3"/>
  <c r="J67" i="3"/>
  <c r="I67" i="3"/>
  <c r="H67" i="3"/>
  <c r="G67" i="3"/>
  <c r="F67" i="3"/>
  <c r="E67" i="3"/>
  <c r="D67" i="3"/>
  <c r="C67" i="3"/>
  <c r="B67" i="3"/>
  <c r="A67" i="3"/>
  <c r="N66" i="3"/>
  <c r="M66" i="3"/>
  <c r="L66" i="3"/>
  <c r="K66" i="3"/>
  <c r="J66" i="3"/>
  <c r="I66" i="3"/>
  <c r="H66" i="3"/>
  <c r="G66" i="3"/>
  <c r="F66" i="3"/>
  <c r="E66" i="3"/>
  <c r="D66" i="3"/>
  <c r="C66" i="3"/>
  <c r="B66" i="3"/>
  <c r="A66" i="3"/>
  <c r="N65" i="3"/>
  <c r="M65" i="3"/>
  <c r="L65" i="3"/>
  <c r="K65" i="3"/>
  <c r="J65" i="3"/>
  <c r="I65" i="3"/>
  <c r="H65" i="3"/>
  <c r="G65" i="3"/>
  <c r="F65" i="3"/>
  <c r="E65" i="3"/>
  <c r="D65" i="3"/>
  <c r="C65" i="3"/>
  <c r="B65" i="3"/>
  <c r="A65" i="3"/>
  <c r="N64" i="3"/>
  <c r="M64" i="3"/>
  <c r="L64" i="3"/>
  <c r="K64" i="3"/>
  <c r="J64" i="3"/>
  <c r="I64" i="3"/>
  <c r="H64" i="3"/>
  <c r="G64" i="3"/>
  <c r="F64" i="3"/>
  <c r="E64" i="3"/>
  <c r="D64" i="3"/>
  <c r="C64" i="3"/>
  <c r="B64" i="3"/>
  <c r="A64" i="3"/>
  <c r="N63" i="3"/>
  <c r="M63" i="3"/>
  <c r="L63" i="3"/>
  <c r="K63" i="3"/>
  <c r="J63" i="3"/>
  <c r="I63" i="3"/>
  <c r="H63" i="3"/>
  <c r="G63" i="3"/>
  <c r="F63" i="3"/>
  <c r="E63" i="3"/>
  <c r="D63" i="3"/>
  <c r="C63" i="3"/>
  <c r="B63" i="3"/>
  <c r="A63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A59" i="3"/>
  <c r="N58" i="3"/>
  <c r="M58" i="3"/>
  <c r="L58" i="3"/>
  <c r="K58" i="3"/>
  <c r="J58" i="3"/>
  <c r="I58" i="3"/>
  <c r="H58" i="3"/>
  <c r="G58" i="3"/>
  <c r="F58" i="3"/>
  <c r="E58" i="3"/>
  <c r="D58" i="3"/>
  <c r="C58" i="3"/>
  <c r="B58" i="3"/>
  <c r="A58" i="3"/>
  <c r="N57" i="3"/>
  <c r="M57" i="3"/>
  <c r="L57" i="3"/>
  <c r="K57" i="3"/>
  <c r="J57" i="3"/>
  <c r="I57" i="3"/>
  <c r="H57" i="3"/>
  <c r="G57" i="3"/>
  <c r="F57" i="3"/>
  <c r="E57" i="3"/>
  <c r="D57" i="3"/>
  <c r="C57" i="3"/>
  <c r="B57" i="3"/>
  <c r="A57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A56" i="3"/>
  <c r="N55" i="3"/>
  <c r="M55" i="3"/>
  <c r="L55" i="3"/>
  <c r="K55" i="3"/>
  <c r="J55" i="3"/>
  <c r="I55" i="3"/>
  <c r="H55" i="3"/>
  <c r="G55" i="3"/>
  <c r="F55" i="3"/>
  <c r="E55" i="3"/>
  <c r="D55" i="3"/>
  <c r="C55" i="3"/>
  <c r="B55" i="3"/>
  <c r="A55" i="3"/>
  <c r="N54" i="3"/>
  <c r="M54" i="3"/>
  <c r="L54" i="3"/>
  <c r="K54" i="3"/>
  <c r="J54" i="3"/>
  <c r="I54" i="3"/>
  <c r="H54" i="3"/>
  <c r="G54" i="3"/>
  <c r="F54" i="3"/>
  <c r="E54" i="3"/>
  <c r="D54" i="3"/>
  <c r="C54" i="3"/>
  <c r="B54" i="3"/>
  <c r="A54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A53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A52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A51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A47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A46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A45" i="3"/>
  <c r="N44" i="3"/>
  <c r="M44" i="3"/>
  <c r="L44" i="3"/>
  <c r="K44" i="3"/>
  <c r="J44" i="3"/>
  <c r="I44" i="3"/>
  <c r="H44" i="3"/>
  <c r="G44" i="3"/>
  <c r="F44" i="3"/>
  <c r="E44" i="3"/>
  <c r="D44" i="3"/>
  <c r="C44" i="3"/>
  <c r="B44" i="3"/>
  <c r="A44" i="3"/>
  <c r="N43" i="3"/>
  <c r="M43" i="3"/>
  <c r="L43" i="3"/>
  <c r="K43" i="3"/>
  <c r="J43" i="3"/>
  <c r="I43" i="3"/>
  <c r="H43" i="3"/>
  <c r="G43" i="3"/>
  <c r="F43" i="3"/>
  <c r="E43" i="3"/>
  <c r="D43" i="3"/>
  <c r="C43" i="3"/>
  <c r="B43" i="3"/>
  <c r="A43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A42" i="3"/>
  <c r="N41" i="3"/>
  <c r="M41" i="3"/>
  <c r="L41" i="3"/>
  <c r="K41" i="3"/>
  <c r="J41" i="3"/>
  <c r="I41" i="3"/>
  <c r="H41" i="3"/>
  <c r="G41" i="3"/>
  <c r="F41" i="3"/>
  <c r="E41" i="3"/>
  <c r="D41" i="3"/>
  <c r="C41" i="3"/>
  <c r="B41" i="3"/>
  <c r="A41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A40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A39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A35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A34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33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A32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31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A30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A29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A28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A27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23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A22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A21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A20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A19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A18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17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A16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A15" i="3"/>
  <c r="C3" i="3"/>
  <c r="D3" i="3"/>
  <c r="E3" i="3"/>
  <c r="F3" i="3"/>
  <c r="C4" i="3"/>
  <c r="D4" i="3"/>
  <c r="E4" i="3"/>
  <c r="F4" i="3"/>
  <c r="G4" i="3"/>
  <c r="H4" i="3"/>
  <c r="I4" i="3"/>
  <c r="K4" i="3"/>
  <c r="L4" i="3"/>
  <c r="M4" i="3"/>
  <c r="N4" i="3"/>
  <c r="D5" i="3"/>
  <c r="E5" i="3"/>
  <c r="F5" i="3"/>
  <c r="G5" i="3"/>
  <c r="H5" i="3"/>
  <c r="I5" i="3"/>
  <c r="J5" i="3"/>
  <c r="K5" i="3"/>
  <c r="L5" i="3"/>
  <c r="M5" i="3"/>
  <c r="N5" i="3"/>
  <c r="E6" i="3"/>
  <c r="G6" i="3"/>
  <c r="I6" i="3"/>
  <c r="J6" i="3"/>
  <c r="M6" i="3"/>
  <c r="E7" i="3"/>
  <c r="G7" i="3"/>
  <c r="I7" i="3"/>
  <c r="M7" i="3"/>
  <c r="E8" i="3"/>
  <c r="G8" i="3"/>
  <c r="I8" i="3"/>
  <c r="M8" i="3"/>
  <c r="E9" i="3"/>
  <c r="I9" i="3"/>
  <c r="M9" i="3"/>
  <c r="E10" i="3"/>
  <c r="I10" i="3"/>
  <c r="M10" i="3"/>
  <c r="E11" i="3"/>
  <c r="I11" i="3"/>
  <c r="M11" i="3"/>
  <c r="B4" i="3"/>
  <c r="B5" i="3"/>
  <c r="B6" i="3"/>
  <c r="B7" i="3"/>
  <c r="B8" i="3"/>
  <c r="B9" i="3"/>
  <c r="B10" i="3"/>
  <c r="B11" i="3"/>
  <c r="B3" i="3"/>
  <c r="A11" i="3"/>
  <c r="A4" i="3"/>
  <c r="A5" i="3"/>
  <c r="A6" i="3"/>
  <c r="A7" i="3"/>
  <c r="A8" i="3"/>
  <c r="A9" i="3"/>
  <c r="A10" i="3"/>
  <c r="A3" i="3"/>
  <c r="D7" i="3" l="1"/>
  <c r="H6" i="3"/>
  <c r="G9" i="3"/>
  <c r="N6" i="3"/>
  <c r="F6" i="3"/>
  <c r="L7" i="3"/>
  <c r="J7" i="3"/>
  <c r="K6" i="3"/>
  <c r="L6" i="3"/>
  <c r="D6" i="3"/>
  <c r="C6" i="3"/>
  <c r="C5" i="3"/>
  <c r="K7" i="3" l="1"/>
  <c r="N7" i="3"/>
  <c r="J8" i="3"/>
  <c r="G10" i="3"/>
  <c r="G11" i="3"/>
  <c r="H7" i="3"/>
  <c r="L8" i="3"/>
  <c r="D8" i="3"/>
  <c r="F7" i="3"/>
  <c r="C7" i="3"/>
  <c r="I3" i="3"/>
  <c r="H3" i="3"/>
  <c r="J9" i="3" l="1"/>
  <c r="D9" i="3"/>
  <c r="H8" i="3"/>
  <c r="N8" i="3"/>
  <c r="F8" i="3"/>
  <c r="L9" i="3"/>
  <c r="K8" i="3"/>
  <c r="C8" i="3"/>
  <c r="J3" i="3"/>
  <c r="K3" i="3"/>
  <c r="H9" i="3" l="1"/>
  <c r="N9" i="3"/>
  <c r="L10" i="3"/>
  <c r="L11" i="3"/>
  <c r="D10" i="3"/>
  <c r="D11" i="3"/>
  <c r="K9" i="3"/>
  <c r="F9" i="3"/>
  <c r="J10" i="3"/>
  <c r="J11" i="3"/>
  <c r="C9" i="3"/>
  <c r="M3" i="3"/>
  <c r="N3" i="3"/>
  <c r="L3" i="3"/>
  <c r="F10" i="3" l="1"/>
  <c r="F11" i="3"/>
  <c r="N10" i="3"/>
  <c r="N11" i="3"/>
  <c r="K11" i="3"/>
  <c r="K10" i="3"/>
  <c r="H11" i="3"/>
  <c r="H10" i="3"/>
  <c r="C10" i="3"/>
  <c r="C11" i="3"/>
  <c r="A18" i="13" l="1"/>
</calcChain>
</file>

<file path=xl/sharedStrings.xml><?xml version="1.0" encoding="utf-8"?>
<sst xmlns="http://schemas.openxmlformats.org/spreadsheetml/2006/main" count="727" uniqueCount="80">
  <si>
    <t>Recurrance</t>
  </si>
  <si>
    <t>Reference</t>
  </si>
  <si>
    <t>CANESM5_ssp126</t>
  </si>
  <si>
    <t>CANESM5_ssp245</t>
  </si>
  <si>
    <t>CANESM5_ssp370</t>
  </si>
  <si>
    <t>CANESM5_ssp585</t>
  </si>
  <si>
    <t>EC_EARTH3_ssp126</t>
  </si>
  <si>
    <t>EC_EARTH3_ssp245</t>
  </si>
  <si>
    <t>EC_EARTH3_ssp370</t>
  </si>
  <si>
    <t>EC_EARTH3_ssp585</t>
  </si>
  <si>
    <t>MPI_ESM1_ssp126</t>
  </si>
  <si>
    <t>MPI_ESM1_ssp245</t>
  </si>
  <si>
    <t>MPI_ESM1_ssp370</t>
  </si>
  <si>
    <t>MPI_ESM1_ssp585</t>
  </si>
  <si>
    <t>Probability</t>
  </si>
  <si>
    <t>Year</t>
  </si>
  <si>
    <t>Relative Change of Parameter: Flow-Out [m³/s](1 Day-Low)</t>
  </si>
  <si>
    <t>Relative Change of Parameter: Flow-Out [m³/s](3 Day-Low)</t>
  </si>
  <si>
    <t>Relative Change of Parameter: Flow-Out [m³/s](7 Day-Low)</t>
  </si>
  <si>
    <t>Relative Change of Parameter: Flow-Out [m³/s](14 Day-Low)</t>
  </si>
  <si>
    <t>Relative Change of Parameter: Flow-Out [m³/s](21 Day-Low)</t>
  </si>
  <si>
    <t>Relative Change of Parameter: Flow-Out [m³/s](28 Day-Low)</t>
  </si>
  <si>
    <t>Relative Change of Parameter: Flow-Out [m³/s](35 Day-Low)</t>
  </si>
  <si>
    <t>Relative Change of Parameter: Flow-Out [m³/s](1 Day-High)</t>
  </si>
  <si>
    <t>Relative Change of Parameter: Flow-Out [m³/s](3 Day-High)</t>
  </si>
  <si>
    <t>Relative Change of Parameter: Flow-Out [m³/s](7 Day-High)</t>
  </si>
  <si>
    <t>Relative Change of Parameter: Flow-Out [m³/s](14 Day-High)</t>
  </si>
  <si>
    <t>Relative Change of Parameter: Flow-Out [m³/s](21 Day-High)</t>
  </si>
  <si>
    <t>Relative Change of Parameter: Flow-Out [m³/s](28 Day-High)</t>
  </si>
  <si>
    <t>Relative Change of Parameter: Flow-Out [m³/s](35 Day-High)</t>
  </si>
  <si>
    <t>Dataset</t>
  </si>
  <si>
    <t xml:space="preserve"> 1% Perc.</t>
  </si>
  <si>
    <t xml:space="preserve"> 5% Perc.</t>
  </si>
  <si>
    <t>10% Perc.</t>
  </si>
  <si>
    <t>20% Perc.</t>
  </si>
  <si>
    <t>25% Perc.</t>
  </si>
  <si>
    <t>30% Perc.</t>
  </si>
  <si>
    <t>40% Perc.</t>
  </si>
  <si>
    <t>50% Perc.</t>
  </si>
  <si>
    <t>60% Perc.</t>
  </si>
  <si>
    <t>70% Perc.</t>
  </si>
  <si>
    <t>75% Perc.</t>
  </si>
  <si>
    <t>80% Perc.</t>
  </si>
  <si>
    <t>90% Perc.</t>
  </si>
  <si>
    <t>95% Perc.</t>
  </si>
  <si>
    <t>99% Perc.</t>
  </si>
  <si>
    <t>Relative Change of Probability of Exceedance for Runoff (Watershed Outlet). Data are from file KampR24RunoffYearR1.xlsx</t>
  </si>
  <si>
    <t>1% Perc.</t>
  </si>
  <si>
    <t>25% Perc</t>
  </si>
  <si>
    <t>Recurrance rate of 100 - 300 Year Event of the Reference period in the Szenario for 0( Year-Low)</t>
  </si>
  <si>
    <t>Magnitude for different recurrance rates for Parameter: 0( Year-Low)</t>
  </si>
  <si>
    <t>Recurrance rate of 100 - 300 Year Event of the Reference period in the Szenario for 0( 3Day-Low)</t>
  </si>
  <si>
    <t>Magnitude for different recurrance rates for Parameter: 0( 3Day-Low)</t>
  </si>
  <si>
    <t>Recurrance rate of 100 - 300 Year Event of the Reference period in the Szenario for 0( 7Day-Low)</t>
  </si>
  <si>
    <t>Magnitude for different recurrance rates for Parameter: 0( 7Day-Low)</t>
  </si>
  <si>
    <t>Recurrance rate of 100 - 300 Year Event of the Reference period in the Szenario for 0(14Day-Low)</t>
  </si>
  <si>
    <t>Magnitude for different recurrance rates for Parameter: 0(14Day-Low)</t>
  </si>
  <si>
    <t>Recurrance rate of 100 - 300 Year Event of the Reference period in the Szenario for 0(21Day-Low)</t>
  </si>
  <si>
    <t>Magnitude for different recurrance rates for Parameter: 0(21Day-Low)</t>
  </si>
  <si>
    <t>Recurrance rate of 100 - 300 Year Event of the Reference period in the Szenario for 0(28Day-Low)</t>
  </si>
  <si>
    <t>Magnitude for different recurrance rates for Parameter: 0(28Day-Low)</t>
  </si>
  <si>
    <t>Recurrance rate of 100 - 300 Year Event of the Reference period in the Szenario for 0(35Day-Low)</t>
  </si>
  <si>
    <t>Magnitude for different recurrance rates for Parameter: 0(35Day-Low)</t>
  </si>
  <si>
    <t>Recurrance rate of 100 - 300 Year Event of the Reference period in the Szenario for 0( Year-High)</t>
  </si>
  <si>
    <t>Magnitude for different recurrance rates for Parameter: 0( Year-High)</t>
  </si>
  <si>
    <t>Recurrance rate of 100 - 300 Year Event of the Reference period in the Szenario for 0( 3Day-High)</t>
  </si>
  <si>
    <t>Magnitude for different recurrance rates for Parameter: 0( 3Day-High)</t>
  </si>
  <si>
    <t>Recurrance rate of 100 - 300 Year Event of the Reference period in the Szenario for 0( 7Day-High)</t>
  </si>
  <si>
    <t>Magnitude for different recurrance rates for Parameter: 0( 7Day-High)</t>
  </si>
  <si>
    <t>Recurrance rate of 100 - 300 Year Event of the Reference period in the Szenario for 0(14Day-High)</t>
  </si>
  <si>
    <t>Magnitude for different recurrance rates for Parameter: 0(14Day-High)</t>
  </si>
  <si>
    <t>Recurrance rate of 100 - 300 Year Event of the Reference period in the Szenario for 0(21Day-High)</t>
  </si>
  <si>
    <t>Magnitude for different recurrance rates for Parameter: 0(21Day-High)</t>
  </si>
  <si>
    <t>Recurrance rate of 100 - 300 Year Event of the Reference period in the Szenario for 0(28Day-High)</t>
  </si>
  <si>
    <t>Magnitude for different recurrance rates for Parameter: 0(28Day-High)</t>
  </si>
  <si>
    <t>Recurrance rate of 100 - 300 Year Event of the Reference period in the Szenario for 0(35Day-High)</t>
  </si>
  <si>
    <t>Magnitude for different recurrance rates for Parameter: 0(35Day-High)</t>
  </si>
  <si>
    <t>Probability of Exceedance for Runoff (Gauge RIO ERJAS EN PIEDRAS ALBAS). Data are from file GuimaraesEsteQYearR2.xlsx</t>
  </si>
  <si>
    <t># consecutive day with value less than threshold. Data: Runoff (Gauge RIO ERJAS EN PIEDRAS ALBAS) Datasource: GuimaraesEsteQYearR2.xlsx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</si>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</sst>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  <xf numFmtId="0" fontId="0" fillId="0" borderId="5" xfId="0" applyBorder="1"/>
    <xf numFmtId="2" fontId="0" fillId="0" borderId="2" xfId="0" applyNumberFormat="1" applyBorder="1"/>
    <xf numFmtId="2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2" xfId="0" applyBorder="1"/>
    <xf numFmtId="0" fontId="0" fillId="0" borderId="10" xfId="0" applyBorder="1"/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164" fontId="0" fillId="0" borderId="5" xfId="0" applyNumberFormat="1" applyBorder="1"/>
    <xf numFmtId="164" fontId="0" fillId="0" borderId="7" xfId="0" applyNumberFormat="1" applyBorder="1"/>
    <xf numFmtId="0" fontId="0" fillId="0" borderId="8" xfId="0" applyBorder="1"/>
    <xf numFmtId="0" fontId="0" fillId="0" borderId="0" xfId="0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/>
    <xf numFmtId="0" fontId="0" fillId="0" borderId="9" xfId="0" applyBorder="1"/>
    <xf numFmtId="9" fontId="0" fillId="0" borderId="2" xfId="0" applyNumberFormat="1" applyBorder="1"/>
    <xf numFmtId="9" fontId="0" fillId="0" borderId="6" xfId="0" applyNumberFormat="1" applyBorder="1"/>
    <xf numFmtId="9" fontId="0" fillId="0" borderId="8" xfId="0" applyNumberFormat="1" applyBorder="1"/>
    <xf numFmtId="9" fontId="0" fillId="0" borderId="9" xfId="0" applyNumberFormat="1" applyBorder="1"/>
    <xf numFmtId="9" fontId="0" fillId="0" borderId="2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0" xfId="0" applyNumberFormat="1" applyBorder="1"/>
    <xf numFmtId="9" fontId="0" fillId="0" borderId="0" xfId="0" applyNumberFormat="1"/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2" fontId="0" fillId="0" borderId="0" xfId="0" applyNumberFormat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2">
    <cellStyle name="Standard" xfId="0" builtinId="0"/>
    <cellStyle name="Standard 2" xfId="1" xr:uid="{00000000-0005-0000-0000-000001000000}"/>
  </cellStyles>
  <dxfs count="8"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O83"/>
  <sheetViews>
    <sheetView topLeftCell="A46" workbookViewId="0">
      <selection activeCell="A74" sqref="A74:O83"/>
    </sheetView>
  </sheetViews>
  <sheetFormatPr baseColWidth="10" defaultRowHeight="15" x14ac:dyDescent="0.25"/>
  <sheetData>
    <row r="1" spans="1:15" x14ac:dyDescent="0.25">
      <c r="A1" s="13"/>
      <c r="B1" s="37" t="s">
        <v>50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ht="30" x14ac:dyDescent="0.25">
      <c r="A2" s="14" t="s">
        <v>14</v>
      </c>
      <c r="B2" s="15" t="s">
        <v>15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 t="s">
        <v>11</v>
      </c>
      <c r="N2" s="16" t="s">
        <v>12</v>
      </c>
      <c r="O2" s="17" t="s">
        <v>13</v>
      </c>
    </row>
    <row r="3" spans="1:15" x14ac:dyDescent="0.25">
      <c r="A3" s="18">
        <v>0</v>
      </c>
      <c r="B3" s="15">
        <v>1</v>
      </c>
      <c r="C3" s="7">
        <v>0.39464432803777738</v>
      </c>
      <c r="D3" s="7">
        <v>0</v>
      </c>
      <c r="E3" s="7">
        <v>0.18130458314624853</v>
      </c>
      <c r="F3" s="7">
        <v>0</v>
      </c>
      <c r="G3" s="7" t="e">
        <v>#N/A</v>
      </c>
      <c r="H3" s="7">
        <v>0</v>
      </c>
      <c r="I3" s="7">
        <v>0.20257996073216156</v>
      </c>
      <c r="J3" s="7">
        <v>0</v>
      </c>
      <c r="K3" s="7">
        <v>0</v>
      </c>
      <c r="L3" s="7">
        <v>0.14233721582079795</v>
      </c>
      <c r="M3" s="7">
        <v>0</v>
      </c>
      <c r="N3" s="7">
        <v>0</v>
      </c>
      <c r="O3" s="8">
        <v>0</v>
      </c>
    </row>
    <row r="4" spans="1:15" x14ac:dyDescent="0.25">
      <c r="A4" s="18">
        <v>0.9</v>
      </c>
      <c r="B4" s="12">
        <v>10</v>
      </c>
      <c r="C4" s="7">
        <v>1.2184418083079755</v>
      </c>
      <c r="D4" s="7">
        <v>1.1780794828572509</v>
      </c>
      <c r="E4" s="7">
        <v>0.90475363837825518</v>
      </c>
      <c r="F4" s="7">
        <v>0.95342243446273778</v>
      </c>
      <c r="G4" s="7">
        <v>1.0519951228315847</v>
      </c>
      <c r="H4" s="7">
        <v>1.1842640323721334</v>
      </c>
      <c r="I4" s="7">
        <v>1.2831239141473363</v>
      </c>
      <c r="J4" s="7">
        <v>1.0678115804195421</v>
      </c>
      <c r="K4" s="7">
        <v>1.1975677818359709</v>
      </c>
      <c r="L4" s="7">
        <v>0.98221128965068716</v>
      </c>
      <c r="M4" s="7">
        <v>0.85467228555295371</v>
      </c>
      <c r="N4" s="7">
        <v>0.91305125751758132</v>
      </c>
      <c r="O4" s="8">
        <v>0.91172285848305035</v>
      </c>
    </row>
    <row r="5" spans="1:15" x14ac:dyDescent="0.25">
      <c r="A5" s="18">
        <v>0.95</v>
      </c>
      <c r="B5" s="12">
        <v>20</v>
      </c>
      <c r="C5" s="7">
        <v>1.8542239692197944</v>
      </c>
      <c r="D5" s="7">
        <v>1.2895767477952957</v>
      </c>
      <c r="E5" s="7">
        <v>1.0184037831525572</v>
      </c>
      <c r="F5" s="7">
        <v>1.0731347215671094</v>
      </c>
      <c r="G5" s="7">
        <v>1.1198710306325772</v>
      </c>
      <c r="H5" s="7">
        <v>1.347824042994062</v>
      </c>
      <c r="I5" s="7">
        <v>1.4225636866257179</v>
      </c>
      <c r="J5" s="7">
        <v>1.1860063877793432</v>
      </c>
      <c r="K5" s="7">
        <v>1.3486701979417579</v>
      </c>
      <c r="L5" s="7">
        <v>1.1068762189992014</v>
      </c>
      <c r="M5" s="7">
        <v>0.96785588120211374</v>
      </c>
      <c r="N5" s="7">
        <v>1.0269798782234241</v>
      </c>
      <c r="O5" s="8">
        <v>0.99923466529776417</v>
      </c>
    </row>
    <row r="6" spans="1:15" x14ac:dyDescent="0.25">
      <c r="A6" s="18">
        <v>0.98</v>
      </c>
      <c r="B6" s="12">
        <v>50</v>
      </c>
      <c r="C6" s="7">
        <v>2.8349831380298962</v>
      </c>
      <c r="D6" s="7">
        <v>1.421217472901664</v>
      </c>
      <c r="E6" s="7">
        <v>1.1590866478501165</v>
      </c>
      <c r="F6" s="7">
        <v>1.217933291856103</v>
      </c>
      <c r="G6" s="7">
        <v>1.1899035681747765</v>
      </c>
      <c r="H6" s="7">
        <v>1.5426818840147323</v>
      </c>
      <c r="I6" s="7">
        <v>1.5926206554052547</v>
      </c>
      <c r="J6" s="7">
        <v>1.3225655227762148</v>
      </c>
      <c r="K6" s="7">
        <v>1.5321718796375676</v>
      </c>
      <c r="L6" s="7">
        <v>1.2604992363337264</v>
      </c>
      <c r="M6" s="7">
        <v>1.1044363182502162</v>
      </c>
      <c r="N6" s="7">
        <v>1.1591093325770307</v>
      </c>
      <c r="O6" s="8">
        <v>1.1011737511883999</v>
      </c>
    </row>
    <row r="7" spans="1:15" x14ac:dyDescent="0.25">
      <c r="A7" s="18">
        <v>0.98666666666666669</v>
      </c>
      <c r="B7" s="12">
        <v>75</v>
      </c>
      <c r="C7" s="7">
        <v>3.3042332787527138</v>
      </c>
      <c r="D7" s="7">
        <v>1.4754029154047501</v>
      </c>
      <c r="E7" s="7">
        <v>1.2188717917008174</v>
      </c>
      <c r="F7" s="7">
        <v>1.2785314600044877</v>
      </c>
      <c r="G7" s="7">
        <v>1.2159421688643663</v>
      </c>
      <c r="H7" s="7">
        <v>1.6233913249069125</v>
      </c>
      <c r="I7" s="7">
        <v>1.6641839569490857</v>
      </c>
      <c r="J7" s="7">
        <v>1.3779208493354402</v>
      </c>
      <c r="K7" s="7">
        <v>1.6091747876300411</v>
      </c>
      <c r="L7" s="7">
        <v>1.3255913872777507</v>
      </c>
      <c r="M7" s="7">
        <v>1.1615045501742984</v>
      </c>
      <c r="N7" s="7">
        <v>1.2128143957657977</v>
      </c>
      <c r="O7" s="8">
        <v>1.1427374641607158</v>
      </c>
    </row>
    <row r="8" spans="1:15" x14ac:dyDescent="0.25">
      <c r="A8" s="18">
        <v>0.99</v>
      </c>
      <c r="B8" s="12">
        <v>100</v>
      </c>
      <c r="C8" s="7">
        <v>3.6472038478792763</v>
      </c>
      <c r="D8" s="7">
        <v>1.5126482079523371</v>
      </c>
      <c r="E8" s="7">
        <v>1.2605627660450938</v>
      </c>
      <c r="F8" s="7">
        <v>1.3205009854758505</v>
      </c>
      <c r="G8" s="7">
        <v>1.2329832672768231</v>
      </c>
      <c r="H8" s="7">
        <v>1.6790277237320212</v>
      </c>
      <c r="I8" s="7">
        <v>1.7138711894226013</v>
      </c>
      <c r="J8" s="7">
        <v>1.4157003854459949</v>
      </c>
      <c r="K8" s="7">
        <v>1.6625709202651495</v>
      </c>
      <c r="L8" s="7">
        <v>1.3709239826541053</v>
      </c>
      <c r="M8" s="7">
        <v>1.2010009457029374</v>
      </c>
      <c r="N8" s="7">
        <v>1.2495141342529856</v>
      </c>
      <c r="O8" s="8">
        <v>1.1711817729814682</v>
      </c>
    </row>
    <row r="9" spans="1:15" x14ac:dyDescent="0.25">
      <c r="A9" s="18">
        <v>0.995</v>
      </c>
      <c r="B9" s="12">
        <v>200</v>
      </c>
      <c r="C9" s="7">
        <v>4.501552437606378</v>
      </c>
      <c r="D9" s="7">
        <v>1.5989284179514587</v>
      </c>
      <c r="E9" s="7">
        <v>1.3589211693287</v>
      </c>
      <c r="F9" s="7">
        <v>1.4186681510437016</v>
      </c>
      <c r="G9" s="7">
        <v>1.2699661605566874</v>
      </c>
      <c r="H9" s="7">
        <v>1.8083864806509571</v>
      </c>
      <c r="I9" s="7">
        <v>1.8304556364444444</v>
      </c>
      <c r="J9" s="7">
        <v>1.5024161265330487</v>
      </c>
      <c r="K9" s="7">
        <v>1.7876572345569035</v>
      </c>
      <c r="L9" s="7">
        <v>1.4776996611148967</v>
      </c>
      <c r="M9" s="7">
        <v>1.2932995064200514</v>
      </c>
      <c r="N9" s="7">
        <v>1.3338903155927566</v>
      </c>
      <c r="O9" s="8">
        <v>1.2367017294827838</v>
      </c>
    </row>
    <row r="10" spans="1:15" x14ac:dyDescent="0.25">
      <c r="A10" s="18">
        <v>0.9966666666666667</v>
      </c>
      <c r="B10" s="12">
        <v>300</v>
      </c>
      <c r="C10" s="7">
        <v>5.0165258803654496</v>
      </c>
      <c r="D10" s="7">
        <v>1.6474542738909093</v>
      </c>
      <c r="E10" s="7">
        <v>1.4152834613040968</v>
      </c>
      <c r="F10" s="7">
        <v>1.4744322870617521</v>
      </c>
      <c r="G10" s="7">
        <v>1.2893382339781381</v>
      </c>
      <c r="H10" s="7">
        <v>1.8814188055307042</v>
      </c>
      <c r="I10" s="7">
        <v>1.8968940851630438</v>
      </c>
      <c r="J10" s="7">
        <v>1.5507180603548387</v>
      </c>
      <c r="K10" s="7">
        <v>1.8588245210735366</v>
      </c>
      <c r="L10" s="7">
        <v>1.5387850599247377</v>
      </c>
      <c r="M10" s="7">
        <v>1.3456812111628249</v>
      </c>
      <c r="N10" s="7">
        <v>1.3809709091851801</v>
      </c>
      <c r="O10" s="8">
        <v>1.2733337039698107</v>
      </c>
    </row>
    <row r="11" spans="1:15" ht="15.75" thickBot="1" x14ac:dyDescent="0.3">
      <c r="A11" s="19">
        <v>0.998</v>
      </c>
      <c r="B11" s="20">
        <v>500</v>
      </c>
      <c r="C11" s="10">
        <v>5.6783634597760582</v>
      </c>
      <c r="D11" s="10">
        <v>1.7068540402493535</v>
      </c>
      <c r="E11" s="10">
        <v>1.4852475245071899</v>
      </c>
      <c r="F11" s="10">
        <v>1.5432071711708286</v>
      </c>
      <c r="G11" s="10">
        <v>1.3117558125719477</v>
      </c>
      <c r="H11" s="10">
        <v>1.9710755102830901</v>
      </c>
      <c r="I11" s="10">
        <v>1.979029665490613</v>
      </c>
      <c r="J11" s="10">
        <v>1.6094081928676638</v>
      </c>
      <c r="K11" s="10">
        <v>1.9466993880924814</v>
      </c>
      <c r="L11" s="10">
        <v>1.6145204525985257</v>
      </c>
      <c r="M11" s="10">
        <v>1.410239504469696</v>
      </c>
      <c r="N11" s="10">
        <v>1.4382536548453637</v>
      </c>
      <c r="O11" s="11">
        <v>1.3179718270162681</v>
      </c>
    </row>
    <row r="12" spans="1:15" ht="15.75" thickBot="1" x14ac:dyDescent="0.3"/>
    <row r="13" spans="1:15" x14ac:dyDescent="0.25">
      <c r="A13" s="13"/>
      <c r="B13" s="37" t="s">
        <v>52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8"/>
    </row>
    <row r="14" spans="1:15" ht="30" x14ac:dyDescent="0.25">
      <c r="A14" s="14" t="s">
        <v>14</v>
      </c>
      <c r="B14" s="15" t="s">
        <v>15</v>
      </c>
      <c r="C14" s="16" t="s">
        <v>1</v>
      </c>
      <c r="D14" s="16" t="s">
        <v>2</v>
      </c>
      <c r="E14" s="16" t="s">
        <v>3</v>
      </c>
      <c r="F14" s="16" t="s">
        <v>4</v>
      </c>
      <c r="G14" s="16" t="s">
        <v>5</v>
      </c>
      <c r="H14" s="16" t="s">
        <v>6</v>
      </c>
      <c r="I14" s="16" t="s">
        <v>7</v>
      </c>
      <c r="J14" s="16" t="s">
        <v>8</v>
      </c>
      <c r="K14" s="16" t="s">
        <v>9</v>
      </c>
      <c r="L14" s="16" t="s">
        <v>10</v>
      </c>
      <c r="M14" s="16" t="s">
        <v>11</v>
      </c>
      <c r="N14" s="16" t="s">
        <v>12</v>
      </c>
      <c r="O14" s="17" t="s">
        <v>13</v>
      </c>
    </row>
    <row r="15" spans="1:15" x14ac:dyDescent="0.25">
      <c r="A15" s="18">
        <v>0</v>
      </c>
      <c r="B15" s="15">
        <v>1</v>
      </c>
      <c r="C15" s="7">
        <v>0.29336038626483363</v>
      </c>
      <c r="D15" s="7">
        <v>0</v>
      </c>
      <c r="E15" s="7">
        <v>0.22227056533558398</v>
      </c>
      <c r="F15" s="7">
        <v>0</v>
      </c>
      <c r="G15" s="7" t="e">
        <v>#N/A</v>
      </c>
      <c r="H15" s="7">
        <v>0</v>
      </c>
      <c r="I15" s="7">
        <v>0.20513016181845323</v>
      </c>
      <c r="J15" s="7">
        <v>0</v>
      </c>
      <c r="K15" s="7">
        <v>0</v>
      </c>
      <c r="L15" s="7">
        <v>0.15346495387486314</v>
      </c>
      <c r="M15" s="7">
        <v>0</v>
      </c>
      <c r="N15" s="7">
        <v>0</v>
      </c>
      <c r="O15" s="8">
        <v>0</v>
      </c>
    </row>
    <row r="16" spans="1:15" x14ac:dyDescent="0.25">
      <c r="A16" s="18">
        <v>0.9</v>
      </c>
      <c r="B16" s="12">
        <v>10</v>
      </c>
      <c r="C16" s="7">
        <v>1.8082435766231948</v>
      </c>
      <c r="D16" s="7">
        <v>1.193281758110017</v>
      </c>
      <c r="E16" s="7">
        <v>0.91967957813929946</v>
      </c>
      <c r="F16" s="7">
        <v>0.96248480179859341</v>
      </c>
      <c r="G16" s="7">
        <v>1.0614041944855492</v>
      </c>
      <c r="H16" s="7">
        <v>1.1932563089357182</v>
      </c>
      <c r="I16" s="7">
        <v>1.2918899053569532</v>
      </c>
      <c r="J16" s="7">
        <v>1.0759082944767329</v>
      </c>
      <c r="K16" s="7">
        <v>1.2076512016170993</v>
      </c>
      <c r="L16" s="7">
        <v>0.99888021613008826</v>
      </c>
      <c r="M16" s="7">
        <v>0.86605741985034934</v>
      </c>
      <c r="N16" s="7">
        <v>0.92704074743566478</v>
      </c>
      <c r="O16" s="8">
        <v>0.92631552801144013</v>
      </c>
    </row>
    <row r="17" spans="1:15" x14ac:dyDescent="0.25">
      <c r="A17" s="18">
        <v>0.95</v>
      </c>
      <c r="B17" s="12">
        <v>20</v>
      </c>
      <c r="C17" s="7">
        <v>3.1611663500800873</v>
      </c>
      <c r="D17" s="7">
        <v>1.3087047076007015</v>
      </c>
      <c r="E17" s="7">
        <v>1.0402416462735415</v>
      </c>
      <c r="F17" s="7">
        <v>1.0833687615810155</v>
      </c>
      <c r="G17" s="7">
        <v>1.1290903842336957</v>
      </c>
      <c r="H17" s="7">
        <v>1.3579959033649303</v>
      </c>
      <c r="I17" s="7">
        <v>1.4321227298334254</v>
      </c>
      <c r="J17" s="7">
        <v>1.194653122788798</v>
      </c>
      <c r="K17" s="7">
        <v>1.3595427542517284</v>
      </c>
      <c r="L17" s="7">
        <v>1.1277337473287983</v>
      </c>
      <c r="M17" s="7">
        <v>0.98216217412954843</v>
      </c>
      <c r="N17" s="7">
        <v>1.0404493269895112</v>
      </c>
      <c r="O17" s="8">
        <v>1.0165698848791416</v>
      </c>
    </row>
    <row r="18" spans="1:15" x14ac:dyDescent="0.25">
      <c r="A18" s="18">
        <v>0.98</v>
      </c>
      <c r="B18" s="12">
        <v>50</v>
      </c>
      <c r="C18" s="7">
        <v>5.3185061153449382</v>
      </c>
      <c r="D18" s="7">
        <v>1.4457390247399367</v>
      </c>
      <c r="E18" s="7">
        <v>1.1906837654286884</v>
      </c>
      <c r="F18" s="7">
        <v>1.2296935101242561</v>
      </c>
      <c r="G18" s="7">
        <v>1.1987546836678744</v>
      </c>
      <c r="H18" s="7">
        <v>1.5542484778180352</v>
      </c>
      <c r="I18" s="7">
        <v>1.6031461053786087</v>
      </c>
      <c r="J18" s="7">
        <v>1.3317968635550606</v>
      </c>
      <c r="K18" s="7">
        <v>1.5438945251288509</v>
      </c>
      <c r="L18" s="7">
        <v>1.2868493943794648</v>
      </c>
      <c r="M18" s="7">
        <v>1.1226355894205251</v>
      </c>
      <c r="N18" s="7">
        <v>1.1714025096058753</v>
      </c>
      <c r="O18" s="8">
        <v>1.1219483726534913</v>
      </c>
    </row>
    <row r="19" spans="1:15" x14ac:dyDescent="0.25">
      <c r="A19" s="18">
        <v>0.98666666666666669</v>
      </c>
      <c r="B19" s="12">
        <v>75</v>
      </c>
      <c r="C19" s="7">
        <v>6.365853922866334</v>
      </c>
      <c r="D19" s="7">
        <v>1.5023626022316903</v>
      </c>
      <c r="E19" s="7">
        <v>1.2549491127671306</v>
      </c>
      <c r="F19" s="7">
        <v>1.290961137096801</v>
      </c>
      <c r="G19" s="7">
        <v>1.2246047809187728</v>
      </c>
      <c r="H19" s="7">
        <v>1.6355325964054406</v>
      </c>
      <c r="I19" s="7">
        <v>1.6751158717542496</v>
      </c>
      <c r="J19" s="7">
        <v>1.387374371716374</v>
      </c>
      <c r="K19" s="7">
        <v>1.6212237092558759</v>
      </c>
      <c r="L19" s="7">
        <v>1.3543608093765296</v>
      </c>
      <c r="M19" s="7">
        <v>1.1814345042639705</v>
      </c>
      <c r="N19" s="7">
        <v>1.224463299986446</v>
      </c>
      <c r="O19" s="8">
        <v>1.1649853145016809</v>
      </c>
    </row>
    <row r="20" spans="1:15" x14ac:dyDescent="0.25">
      <c r="A20" s="18">
        <v>0.99</v>
      </c>
      <c r="B20" s="12">
        <v>100</v>
      </c>
      <c r="C20" s="7">
        <v>7.135243529908311</v>
      </c>
      <c r="D20" s="7">
        <v>1.5413528810650738</v>
      </c>
      <c r="E20" s="7">
        <v>1.2998669155066098</v>
      </c>
      <c r="F20" s="7">
        <v>1.3334039376255105</v>
      </c>
      <c r="G20" s="7">
        <v>1.2415056655969645</v>
      </c>
      <c r="H20" s="7">
        <v>1.6915641937661481</v>
      </c>
      <c r="I20" s="7">
        <v>1.7250852496393798</v>
      </c>
      <c r="J20" s="7">
        <v>1.4253008159278457</v>
      </c>
      <c r="K20" s="7">
        <v>1.6748365939001779</v>
      </c>
      <c r="L20" s="7">
        <v>1.4014066973533179</v>
      </c>
      <c r="M20" s="7">
        <v>1.2221612738194456</v>
      </c>
      <c r="N20" s="7">
        <v>1.2606697641719382</v>
      </c>
      <c r="O20" s="8">
        <v>1.194460424776</v>
      </c>
    </row>
    <row r="21" spans="1:15" x14ac:dyDescent="0.25">
      <c r="A21" s="18">
        <v>0.995</v>
      </c>
      <c r="B21" s="12">
        <v>200</v>
      </c>
      <c r="C21" s="7">
        <v>9.0620833718017444</v>
      </c>
      <c r="D21" s="7">
        <v>1.6318812115550856</v>
      </c>
      <c r="E21" s="7">
        <v>1.4061397128328497</v>
      </c>
      <c r="F21" s="7">
        <v>1.4327065781666068</v>
      </c>
      <c r="G21" s="7">
        <v>1.2781344792900162</v>
      </c>
      <c r="H21" s="7">
        <v>1.8218389904761505</v>
      </c>
      <c r="I21" s="7">
        <v>1.8423315126657256</v>
      </c>
      <c r="J21" s="7">
        <v>1.5123396343025788</v>
      </c>
      <c r="K21" s="7">
        <v>1.8004025764603657</v>
      </c>
      <c r="L21" s="7">
        <v>1.5123015624744875</v>
      </c>
      <c r="M21" s="7">
        <v>1.3174316425638604</v>
      </c>
      <c r="N21" s="7">
        <v>1.3437537028080282</v>
      </c>
      <c r="O21" s="8">
        <v>1.2624221950773094</v>
      </c>
    </row>
    <row r="22" spans="1:15" x14ac:dyDescent="0.25">
      <c r="A22" s="18">
        <v>0.9966666666666667</v>
      </c>
      <c r="B22" s="12">
        <v>300</v>
      </c>
      <c r="C22" s="7">
        <v>10.228766517521027</v>
      </c>
      <c r="D22" s="7">
        <v>1.6829168405062684</v>
      </c>
      <c r="E22" s="7">
        <v>1.4672107154802463</v>
      </c>
      <c r="F22" s="7">
        <v>1.489132268378057</v>
      </c>
      <c r="G22" s="7">
        <v>1.2972916347350354</v>
      </c>
      <c r="H22" s="7">
        <v>1.8953868354345338</v>
      </c>
      <c r="I22" s="7">
        <v>1.909146997039191</v>
      </c>
      <c r="J22" s="7">
        <v>1.5608132113400495</v>
      </c>
      <c r="K22" s="7">
        <v>1.8718264701836991</v>
      </c>
      <c r="L22" s="7">
        <v>1.5757917911902155</v>
      </c>
      <c r="M22" s="7">
        <v>1.3715560671932598</v>
      </c>
      <c r="N22" s="7">
        <v>1.3900202369303218</v>
      </c>
      <c r="O22" s="8">
        <v>1.3004590080396667</v>
      </c>
    </row>
    <row r="23" spans="1:15" ht="15.75" thickBot="1" x14ac:dyDescent="0.3">
      <c r="A23" s="19">
        <v>0.998</v>
      </c>
      <c r="B23" s="20">
        <v>500</v>
      </c>
      <c r="C23" s="10">
        <v>11.732391631962418</v>
      </c>
      <c r="D23" s="10">
        <v>1.745500972277273</v>
      </c>
      <c r="E23" s="10">
        <v>1.543178278640994</v>
      </c>
      <c r="F23" s="10">
        <v>1.5587383225274591</v>
      </c>
      <c r="G23" s="10">
        <v>1.3194328823377151</v>
      </c>
      <c r="H23" s="10">
        <v>1.9856748773133361</v>
      </c>
      <c r="I23" s="10">
        <v>1.9917485868877525</v>
      </c>
      <c r="J23" s="10">
        <v>1.6197041188705703</v>
      </c>
      <c r="K23" s="10">
        <v>1.9600031744657338</v>
      </c>
      <c r="L23" s="10">
        <v>1.6545529514691746</v>
      </c>
      <c r="M23" s="10">
        <v>1.4383140380977841</v>
      </c>
      <c r="N23" s="10">
        <v>1.4462255840273612</v>
      </c>
      <c r="O23" s="11">
        <v>1.3468460307629568</v>
      </c>
    </row>
    <row r="24" spans="1:15" ht="15.75" thickBot="1" x14ac:dyDescent="0.3"/>
    <row r="25" spans="1:15" x14ac:dyDescent="0.25">
      <c r="A25" s="13"/>
      <c r="B25" s="37" t="s">
        <v>54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1:15" ht="30" x14ac:dyDescent="0.25">
      <c r="A26" s="14" t="s">
        <v>14</v>
      </c>
      <c r="B26" s="15" t="s">
        <v>15</v>
      </c>
      <c r="C26" s="16" t="s">
        <v>1</v>
      </c>
      <c r="D26" s="16" t="s">
        <v>2</v>
      </c>
      <c r="E26" s="16" t="s">
        <v>3</v>
      </c>
      <c r="F26" s="16" t="s">
        <v>4</v>
      </c>
      <c r="G26" s="16" t="s">
        <v>5</v>
      </c>
      <c r="H26" s="16" t="s">
        <v>6</v>
      </c>
      <c r="I26" s="16" t="s">
        <v>7</v>
      </c>
      <c r="J26" s="16" t="s">
        <v>8</v>
      </c>
      <c r="K26" s="16" t="s">
        <v>9</v>
      </c>
      <c r="L26" s="16" t="s">
        <v>10</v>
      </c>
      <c r="M26" s="16" t="s">
        <v>11</v>
      </c>
      <c r="N26" s="16" t="s">
        <v>12</v>
      </c>
      <c r="O26" s="17" t="s">
        <v>13</v>
      </c>
    </row>
    <row r="27" spans="1:15" x14ac:dyDescent="0.25">
      <c r="A27" s="18">
        <v>0</v>
      </c>
      <c r="B27" s="15">
        <v>1</v>
      </c>
      <c r="C27" s="7">
        <v>0.20967322771546937</v>
      </c>
      <c r="D27" s="7">
        <v>0</v>
      </c>
      <c r="E27" s="7">
        <v>0.22040013997619984</v>
      </c>
      <c r="F27" s="7">
        <v>0</v>
      </c>
      <c r="G27" s="7" t="e">
        <v>#N/A</v>
      </c>
      <c r="H27" s="7">
        <v>0</v>
      </c>
      <c r="I27" s="7">
        <v>0.21375909445776931</v>
      </c>
      <c r="J27" s="7">
        <v>0</v>
      </c>
      <c r="K27" s="7">
        <v>0</v>
      </c>
      <c r="L27" s="7">
        <v>0.14337735976619392</v>
      </c>
      <c r="M27" s="7">
        <v>0</v>
      </c>
      <c r="N27" s="7">
        <v>0</v>
      </c>
      <c r="O27" s="8">
        <v>0</v>
      </c>
    </row>
    <row r="28" spans="1:15" x14ac:dyDescent="0.25">
      <c r="A28" s="18">
        <v>0.9</v>
      </c>
      <c r="B28" s="12">
        <v>10</v>
      </c>
      <c r="C28" s="7">
        <v>2.3385062401505721</v>
      </c>
      <c r="D28" s="7">
        <v>1.2246426832760746</v>
      </c>
      <c r="E28" s="7">
        <v>0.93516147564352381</v>
      </c>
      <c r="F28" s="7">
        <v>0.98059271238588042</v>
      </c>
      <c r="G28" s="7">
        <v>1.0853826612343371</v>
      </c>
      <c r="H28" s="7">
        <v>1.210054676839039</v>
      </c>
      <c r="I28" s="7">
        <v>1.3141734799156117</v>
      </c>
      <c r="J28" s="7">
        <v>1.093476630063436</v>
      </c>
      <c r="K28" s="7">
        <v>1.2264620661035064</v>
      </c>
      <c r="L28" s="7">
        <v>1.0280815690189788</v>
      </c>
      <c r="M28" s="7">
        <v>0.88308369714159052</v>
      </c>
      <c r="N28" s="7">
        <v>0.95803185427049353</v>
      </c>
      <c r="O28" s="8">
        <v>0.95357964814113405</v>
      </c>
    </row>
    <row r="29" spans="1:15" x14ac:dyDescent="0.25">
      <c r="A29" s="18">
        <v>0.95</v>
      </c>
      <c r="B29" s="12">
        <v>20</v>
      </c>
      <c r="C29" s="7">
        <v>4.280667016837266</v>
      </c>
      <c r="D29" s="7">
        <v>1.3432525555945172</v>
      </c>
      <c r="E29" s="7">
        <v>1.0561417252265553</v>
      </c>
      <c r="F29" s="7">
        <v>1.1049163038159648</v>
      </c>
      <c r="G29" s="7">
        <v>1.1540544146098861</v>
      </c>
      <c r="H29" s="7">
        <v>1.3773699984009675</v>
      </c>
      <c r="I29" s="7">
        <v>1.4566661250906836</v>
      </c>
      <c r="J29" s="7">
        <v>1.2138225547449055</v>
      </c>
      <c r="K29" s="7">
        <v>1.3791970698160854</v>
      </c>
      <c r="L29" s="7">
        <v>1.1605895990206752</v>
      </c>
      <c r="M29" s="7">
        <v>0.99925488198869838</v>
      </c>
      <c r="N29" s="7">
        <v>1.0673277601121614</v>
      </c>
      <c r="O29" s="8">
        <v>1.0469748082683878</v>
      </c>
    </row>
    <row r="30" spans="1:15" x14ac:dyDescent="0.25">
      <c r="A30" s="18">
        <v>0.98</v>
      </c>
      <c r="B30" s="12">
        <v>50</v>
      </c>
      <c r="C30" s="7">
        <v>7.3933898909132401</v>
      </c>
      <c r="D30" s="7">
        <v>1.4843304839333631</v>
      </c>
      <c r="E30" s="7">
        <v>1.2068315189327861</v>
      </c>
      <c r="F30" s="7">
        <v>1.2558156915766789</v>
      </c>
      <c r="G30" s="7">
        <v>1.224526238050154</v>
      </c>
      <c r="H30" s="7">
        <v>1.5767665244324514</v>
      </c>
      <c r="I30" s="7">
        <v>1.6304883425261465</v>
      </c>
      <c r="J30" s="7">
        <v>1.3528297240565941</v>
      </c>
      <c r="K30" s="7">
        <v>1.564308381215441</v>
      </c>
      <c r="L30" s="7">
        <v>1.3239926810379892</v>
      </c>
      <c r="M30" s="7">
        <v>1.1393695361536031</v>
      </c>
      <c r="N30" s="7">
        <v>1.1914676071851256</v>
      </c>
      <c r="O30" s="8">
        <v>1.1559730087285258</v>
      </c>
    </row>
    <row r="31" spans="1:15" x14ac:dyDescent="0.25">
      <c r="A31" s="18">
        <v>0.98666666666666669</v>
      </c>
      <c r="B31" s="12">
        <v>75</v>
      </c>
      <c r="C31" s="7">
        <v>8.9078742487314706</v>
      </c>
      <c r="D31" s="7">
        <v>1.5426993061817473</v>
      </c>
      <c r="E31" s="7">
        <v>1.271127426317757</v>
      </c>
      <c r="F31" s="7">
        <v>1.3191147381717923</v>
      </c>
      <c r="G31" s="7">
        <v>1.2506141300186804</v>
      </c>
      <c r="H31" s="7">
        <v>1.6593743616883314</v>
      </c>
      <c r="I31" s="7">
        <v>1.7036479201073569</v>
      </c>
      <c r="J31" s="7">
        <v>1.4091665316990749</v>
      </c>
      <c r="K31" s="7">
        <v>1.6418818389819001</v>
      </c>
      <c r="L31" s="7">
        <v>1.3932607507688668</v>
      </c>
      <c r="M31" s="7">
        <v>1.1978944335755897</v>
      </c>
      <c r="N31" s="7">
        <v>1.2411696784129314</v>
      </c>
      <c r="O31" s="8">
        <v>1.2004745507196311</v>
      </c>
    </row>
    <row r="32" spans="1:15" x14ac:dyDescent="0.25">
      <c r="A32" s="18">
        <v>0.99</v>
      </c>
      <c r="B32" s="12">
        <v>100</v>
      </c>
      <c r="C32" s="7">
        <v>10.02126418214694</v>
      </c>
      <c r="D32" s="7">
        <v>1.5829148386081049</v>
      </c>
      <c r="E32" s="7">
        <v>1.316043527274865</v>
      </c>
      <c r="F32" s="7">
        <v>1.3630010441202984</v>
      </c>
      <c r="G32" s="7">
        <v>1.2676502920498605</v>
      </c>
      <c r="H32" s="7">
        <v>1.7163252338486346</v>
      </c>
      <c r="I32" s="7">
        <v>1.7544471327647815</v>
      </c>
      <c r="J32" s="7">
        <v>1.4476124520296905</v>
      </c>
      <c r="K32" s="7">
        <v>1.695640887522134</v>
      </c>
      <c r="L32" s="7">
        <v>1.4415114947562442</v>
      </c>
      <c r="M32" s="7">
        <v>1.2383926939082834</v>
      </c>
      <c r="N32" s="7">
        <v>1.2748936173104193</v>
      </c>
      <c r="O32" s="8">
        <v>1.2309483738063736</v>
      </c>
    </row>
    <row r="33" spans="1:15" x14ac:dyDescent="0.25">
      <c r="A33" s="18">
        <v>0.995</v>
      </c>
      <c r="B33" s="12">
        <v>200</v>
      </c>
      <c r="C33" s="7">
        <v>12.811803580159909</v>
      </c>
      <c r="D33" s="7">
        <v>1.6763578877730496</v>
      </c>
      <c r="E33" s="7">
        <v>1.4222446649371161</v>
      </c>
      <c r="F33" s="7">
        <v>1.4657883706604176</v>
      </c>
      <c r="G33" s="7">
        <v>1.3045126626439916</v>
      </c>
      <c r="H33" s="7">
        <v>1.8487575643808776</v>
      </c>
      <c r="I33" s="7">
        <v>1.8736515283305197</v>
      </c>
      <c r="J33" s="7">
        <v>1.5358473939220723</v>
      </c>
      <c r="K33" s="7">
        <v>1.8214805766689972</v>
      </c>
      <c r="L33" s="7">
        <v>1.5551896440506301</v>
      </c>
      <c r="M33" s="7">
        <v>1.3330138888791594</v>
      </c>
      <c r="N33" s="7">
        <v>1.3517125643012777</v>
      </c>
      <c r="O33" s="8">
        <v>1.301199902095016</v>
      </c>
    </row>
    <row r="34" spans="1:15" x14ac:dyDescent="0.25">
      <c r="A34" s="18">
        <v>0.9966666666666667</v>
      </c>
      <c r="B34" s="12">
        <v>300</v>
      </c>
      <c r="C34" s="7">
        <v>14.502559358766373</v>
      </c>
      <c r="D34" s="7">
        <v>1.7290775654577706</v>
      </c>
      <c r="E34" s="7">
        <v>1.4832356930682025</v>
      </c>
      <c r="F34" s="7">
        <v>1.5242564687860709</v>
      </c>
      <c r="G34" s="7">
        <v>1.3237567206515721</v>
      </c>
      <c r="H34" s="7">
        <v>1.92353525987741</v>
      </c>
      <c r="I34" s="7">
        <v>1.9415892928172156</v>
      </c>
      <c r="J34" s="7">
        <v>1.5849894459973886</v>
      </c>
      <c r="K34" s="7">
        <v>1.8930203460463297</v>
      </c>
      <c r="L34" s="7">
        <v>1.6202406710292565</v>
      </c>
      <c r="M34" s="7">
        <v>1.3867029261866555</v>
      </c>
      <c r="N34" s="7">
        <v>1.3941563321568493</v>
      </c>
      <c r="O34" s="8">
        <v>1.3405106056101483</v>
      </c>
    </row>
    <row r="35" spans="1:15" ht="15.75" thickBot="1" x14ac:dyDescent="0.3">
      <c r="A35" s="19">
        <v>0.998</v>
      </c>
      <c r="B35" s="20">
        <v>500</v>
      </c>
      <c r="C35" s="10">
        <v>16.6824958831406</v>
      </c>
      <c r="D35" s="10">
        <v>1.7937647784126041</v>
      </c>
      <c r="E35" s="10">
        <v>1.5590684653159494</v>
      </c>
      <c r="F35" s="10">
        <v>1.5964395112480758</v>
      </c>
      <c r="G35" s="10">
        <v>1.3459653605691377</v>
      </c>
      <c r="H35" s="10">
        <v>2.0153440208145015</v>
      </c>
      <c r="I35" s="10">
        <v>2.0255841959902314</v>
      </c>
      <c r="J35" s="10">
        <v>1.6446946709151673</v>
      </c>
      <c r="K35" s="10">
        <v>1.9813034238359086</v>
      </c>
      <c r="L35" s="10">
        <v>1.7009081272898308</v>
      </c>
      <c r="M35" s="10">
        <v>1.4528624620154829</v>
      </c>
      <c r="N35" s="10">
        <v>1.4454057009123806</v>
      </c>
      <c r="O35" s="11">
        <v>1.3884440438195473</v>
      </c>
    </row>
    <row r="36" spans="1:15" ht="15.75" thickBot="1" x14ac:dyDescent="0.3"/>
    <row r="37" spans="1:15" x14ac:dyDescent="0.25">
      <c r="A37" s="13"/>
      <c r="B37" s="37" t="s">
        <v>56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</row>
    <row r="38" spans="1:15" ht="30" x14ac:dyDescent="0.25">
      <c r="A38" s="14" t="s">
        <v>14</v>
      </c>
      <c r="B38" s="15" t="s">
        <v>15</v>
      </c>
      <c r="C38" s="16" t="s">
        <v>1</v>
      </c>
      <c r="D38" s="16" t="s">
        <v>2</v>
      </c>
      <c r="E38" s="16" t="s">
        <v>3</v>
      </c>
      <c r="F38" s="16" t="s">
        <v>4</v>
      </c>
      <c r="G38" s="16" t="s">
        <v>5</v>
      </c>
      <c r="H38" s="16" t="s">
        <v>6</v>
      </c>
      <c r="I38" s="16" t="s">
        <v>7</v>
      </c>
      <c r="J38" s="16" t="s">
        <v>8</v>
      </c>
      <c r="K38" s="16" t="s">
        <v>9</v>
      </c>
      <c r="L38" s="16" t="s">
        <v>10</v>
      </c>
      <c r="M38" s="16" t="s">
        <v>11</v>
      </c>
      <c r="N38" s="16" t="s">
        <v>12</v>
      </c>
      <c r="O38" s="17" t="s">
        <v>13</v>
      </c>
    </row>
    <row r="39" spans="1:15" x14ac:dyDescent="0.25">
      <c r="A39" s="18">
        <v>0</v>
      </c>
      <c r="B39" s="15">
        <v>1</v>
      </c>
      <c r="C39" s="7">
        <v>0.26617971210936098</v>
      </c>
      <c r="D39" s="7">
        <v>0</v>
      </c>
      <c r="E39" s="7">
        <v>0.19563785626418784</v>
      </c>
      <c r="F39" s="7">
        <v>3.6644771514203089E-2</v>
      </c>
      <c r="G39" s="7" t="e">
        <v>#N/A</v>
      </c>
      <c r="H39" s="7">
        <v>0</v>
      </c>
      <c r="I39" s="7">
        <v>0.29086680060100001</v>
      </c>
      <c r="J39" s="7">
        <v>0</v>
      </c>
      <c r="K39" s="7">
        <v>0</v>
      </c>
      <c r="L39" s="7">
        <v>9.9438439795916822E-2</v>
      </c>
      <c r="M39" s="7">
        <v>0</v>
      </c>
      <c r="N39" s="7" t="e">
        <v>#N/A</v>
      </c>
      <c r="O39" s="8">
        <v>0</v>
      </c>
    </row>
    <row r="40" spans="1:15" x14ac:dyDescent="0.25">
      <c r="A40" s="18">
        <v>0.9</v>
      </c>
      <c r="B40" s="12">
        <v>10</v>
      </c>
      <c r="C40" s="7">
        <v>2.271404594924769</v>
      </c>
      <c r="D40" s="7">
        <v>1.2748821990281185</v>
      </c>
      <c r="E40" s="7">
        <v>0.96110799808883773</v>
      </c>
      <c r="F40" s="7">
        <v>1.0217698692635926</v>
      </c>
      <c r="G40" s="7">
        <v>1.1328133193962366</v>
      </c>
      <c r="H40" s="7">
        <v>1.24782533459737</v>
      </c>
      <c r="I40" s="7">
        <v>1.3671381865000367</v>
      </c>
      <c r="J40" s="7">
        <v>1.1336968858287868</v>
      </c>
      <c r="K40" s="7">
        <v>1.2661435738687192</v>
      </c>
      <c r="L40" s="7">
        <v>1.0873914627404555</v>
      </c>
      <c r="M40" s="7">
        <v>0.91987211192952256</v>
      </c>
      <c r="N40" s="7">
        <v>0.99631528424359672</v>
      </c>
      <c r="O40" s="8">
        <v>1.0039528730194993</v>
      </c>
    </row>
    <row r="41" spans="1:15" x14ac:dyDescent="0.25">
      <c r="A41" s="18">
        <v>0.95</v>
      </c>
      <c r="B41" s="12">
        <v>20</v>
      </c>
      <c r="C41" s="7">
        <v>4.0872569666230607</v>
      </c>
      <c r="D41" s="7">
        <v>1.3995826132357803</v>
      </c>
      <c r="E41" s="7">
        <v>1.0808559264683195</v>
      </c>
      <c r="F41" s="7">
        <v>1.1565692722860925</v>
      </c>
      <c r="G41" s="7">
        <v>1.2065832581012375</v>
      </c>
      <c r="H41" s="7">
        <v>1.4228865175959218</v>
      </c>
      <c r="I41" s="7">
        <v>1.520949475154924</v>
      </c>
      <c r="J41" s="7">
        <v>1.2591533971061883</v>
      </c>
      <c r="K41" s="7">
        <v>1.4197936989164712</v>
      </c>
      <c r="L41" s="7">
        <v>1.2269370792595957</v>
      </c>
      <c r="M41" s="7">
        <v>1.0362120848743854</v>
      </c>
      <c r="N41" s="7">
        <v>1.1031694191474735</v>
      </c>
      <c r="O41" s="8">
        <v>1.1049355914143972</v>
      </c>
    </row>
    <row r="42" spans="1:15" x14ac:dyDescent="0.25">
      <c r="A42" s="18">
        <v>0.98</v>
      </c>
      <c r="B42" s="12">
        <v>50</v>
      </c>
      <c r="C42" s="7">
        <v>6.9923620794317172</v>
      </c>
      <c r="D42" s="7">
        <v>1.5482892598815259</v>
      </c>
      <c r="E42" s="7">
        <v>1.2290365987421374</v>
      </c>
      <c r="F42" s="7">
        <v>1.3216610903113331</v>
      </c>
      <c r="G42" s="7">
        <v>1.282732400375846</v>
      </c>
      <c r="H42" s="7">
        <v>1.6320516494773809</v>
      </c>
      <c r="I42" s="7">
        <v>1.7099375349145773</v>
      </c>
      <c r="J42" s="7">
        <v>1.4043227405301657</v>
      </c>
      <c r="K42" s="7">
        <v>1.6050756091456226</v>
      </c>
      <c r="L42" s="7">
        <v>1.3982453170937212</v>
      </c>
      <c r="M42" s="7">
        <v>1.1754310466393958</v>
      </c>
      <c r="N42" s="7">
        <v>1.2230706314816757</v>
      </c>
      <c r="O42" s="8">
        <v>1.2232579907237722</v>
      </c>
    </row>
    <row r="43" spans="1:15" x14ac:dyDescent="0.25">
      <c r="A43" s="18">
        <v>0.98666666666666669</v>
      </c>
      <c r="B43" s="12">
        <v>75</v>
      </c>
      <c r="C43" s="7">
        <v>8.4047478289171291</v>
      </c>
      <c r="D43" s="7">
        <v>1.6099242338135802</v>
      </c>
      <c r="E43" s="7">
        <v>1.2919941032065692</v>
      </c>
      <c r="F43" s="7">
        <v>1.3913295721849288</v>
      </c>
      <c r="G43" s="7">
        <v>1.3110557722773426</v>
      </c>
      <c r="H43" s="7">
        <v>1.7188599484013158</v>
      </c>
      <c r="I43" s="7">
        <v>1.789861133924705</v>
      </c>
      <c r="J43" s="7">
        <v>1.4632323493616299</v>
      </c>
      <c r="K43" s="7">
        <v>1.6824562878449867</v>
      </c>
      <c r="L43" s="7">
        <v>1.4706498584857801</v>
      </c>
      <c r="M43" s="7">
        <v>1.2332712261284284</v>
      </c>
      <c r="N43" s="7">
        <v>1.2706475571296707</v>
      </c>
      <c r="O43" s="8">
        <v>1.271702140249293</v>
      </c>
    </row>
    <row r="44" spans="1:15" x14ac:dyDescent="0.25">
      <c r="A44" s="18">
        <v>0.99</v>
      </c>
      <c r="B44" s="12">
        <v>100</v>
      </c>
      <c r="C44" s="7">
        <v>9.4428057002785408</v>
      </c>
      <c r="D44" s="7">
        <v>1.6524247930104601</v>
      </c>
      <c r="E44" s="7">
        <v>1.3358930174878596</v>
      </c>
      <c r="F44" s="7">
        <v>1.4397617696879472</v>
      </c>
      <c r="G44" s="7">
        <v>1.3295956080198521</v>
      </c>
      <c r="H44" s="7">
        <v>1.7787550470014803</v>
      </c>
      <c r="I44" s="7">
        <v>1.8454755454606639</v>
      </c>
      <c r="J44" s="7">
        <v>1.5034581391833379</v>
      </c>
      <c r="K44" s="7">
        <v>1.7359992230502579</v>
      </c>
      <c r="L44" s="7">
        <v>1.5210191014438568</v>
      </c>
      <c r="M44" s="7">
        <v>1.2731984470396676</v>
      </c>
      <c r="N44" s="7">
        <v>1.3027921716378827</v>
      </c>
      <c r="O44" s="8">
        <v>1.3049190262994825</v>
      </c>
    </row>
    <row r="45" spans="1:15" x14ac:dyDescent="0.25">
      <c r="A45" s="18">
        <v>0.995</v>
      </c>
      <c r="B45" s="12">
        <v>200</v>
      </c>
      <c r="C45" s="7">
        <v>12.043822831462165</v>
      </c>
      <c r="D45" s="7">
        <v>1.7512803566470565</v>
      </c>
      <c r="E45" s="7">
        <v>1.4394478162864068</v>
      </c>
      <c r="F45" s="7">
        <v>1.5535803889920781</v>
      </c>
      <c r="G45" s="7">
        <v>1.3698413134024783</v>
      </c>
      <c r="H45" s="7">
        <v>1.9181776073513777</v>
      </c>
      <c r="I45" s="7">
        <v>1.9763293648274811</v>
      </c>
      <c r="J45" s="7">
        <v>1.5958499839273514</v>
      </c>
      <c r="K45" s="7">
        <v>1.8610888132979331</v>
      </c>
      <c r="L45" s="7">
        <v>1.6394931500992938</v>
      </c>
      <c r="M45" s="7">
        <v>1.3661973745149447</v>
      </c>
      <c r="N45" s="7">
        <v>1.3756036375979974</v>
      </c>
      <c r="O45" s="8">
        <v>1.3816231804272538</v>
      </c>
    </row>
    <row r="46" spans="1:15" x14ac:dyDescent="0.25">
      <c r="A46" s="18">
        <v>0.9966666666666667</v>
      </c>
      <c r="B46" s="12">
        <v>300</v>
      </c>
      <c r="C46" s="7">
        <v>13.619388058221523</v>
      </c>
      <c r="D46" s="7">
        <v>1.8071139804970262</v>
      </c>
      <c r="E46" s="7">
        <v>1.4987805263890712</v>
      </c>
      <c r="F46" s="7">
        <v>1.6185462895476428</v>
      </c>
      <c r="G46" s="7">
        <v>1.3909285405268634</v>
      </c>
      <c r="H46" s="7">
        <v>1.9969862882451972</v>
      </c>
      <c r="I46" s="7">
        <v>2.0511092029541684</v>
      </c>
      <c r="J46" s="7">
        <v>1.6473496296025738</v>
      </c>
      <c r="K46" s="7">
        <v>1.9320603922832627</v>
      </c>
      <c r="L46" s="7">
        <v>1.7071759918894749</v>
      </c>
      <c r="M46" s="7">
        <v>1.4187984284844071</v>
      </c>
      <c r="N46" s="7">
        <v>1.4155914119583208</v>
      </c>
      <c r="O46" s="8">
        <v>1.4246203995156006</v>
      </c>
    </row>
    <row r="47" spans="1:15" ht="15.75" thickBot="1" x14ac:dyDescent="0.3">
      <c r="A47" s="19">
        <v>0.998</v>
      </c>
      <c r="B47" s="20">
        <v>500</v>
      </c>
      <c r="C47" s="10">
        <v>15.650518904011001</v>
      </c>
      <c r="D47" s="10">
        <v>1.8756779537867352</v>
      </c>
      <c r="E47" s="10">
        <v>1.5724252088888817</v>
      </c>
      <c r="F47" s="10">
        <v>1.6989566860023404</v>
      </c>
      <c r="G47" s="10">
        <v>1.4153366007327368</v>
      </c>
      <c r="H47" s="10">
        <v>2.0938220091688193</v>
      </c>
      <c r="I47" s="10">
        <v>2.1437496965626215</v>
      </c>
      <c r="J47" s="10">
        <v>1.7099589383226546</v>
      </c>
      <c r="K47" s="10">
        <v>2.0195116172519918</v>
      </c>
      <c r="L47" s="10">
        <v>1.7910040229484618</v>
      </c>
      <c r="M47" s="10">
        <v>1.4834625932589189</v>
      </c>
      <c r="N47" s="10">
        <v>1.4636485907503918</v>
      </c>
      <c r="O47" s="11">
        <v>1.4771197894587962</v>
      </c>
    </row>
    <row r="48" spans="1:15" ht="15.75" thickBot="1" x14ac:dyDescent="0.3"/>
    <row r="49" spans="1:15" x14ac:dyDescent="0.25">
      <c r="A49" s="13"/>
      <c r="B49" s="37" t="s">
        <v>58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8"/>
    </row>
    <row r="50" spans="1:15" ht="30" x14ac:dyDescent="0.25">
      <c r="A50" s="14" t="s">
        <v>14</v>
      </c>
      <c r="B50" s="15" t="s">
        <v>15</v>
      </c>
      <c r="C50" s="16" t="s">
        <v>1</v>
      </c>
      <c r="D50" s="16" t="s">
        <v>2</v>
      </c>
      <c r="E50" s="16" t="s">
        <v>3</v>
      </c>
      <c r="F50" s="16" t="s">
        <v>4</v>
      </c>
      <c r="G50" s="16" t="s">
        <v>5</v>
      </c>
      <c r="H50" s="16" t="s">
        <v>6</v>
      </c>
      <c r="I50" s="16" t="s">
        <v>7</v>
      </c>
      <c r="J50" s="16" t="s">
        <v>8</v>
      </c>
      <c r="K50" s="16" t="s">
        <v>9</v>
      </c>
      <c r="L50" s="16" t="s">
        <v>10</v>
      </c>
      <c r="M50" s="16" t="s">
        <v>11</v>
      </c>
      <c r="N50" s="16" t="s">
        <v>12</v>
      </c>
      <c r="O50" s="17" t="s">
        <v>13</v>
      </c>
    </row>
    <row r="51" spans="1:15" x14ac:dyDescent="0.25">
      <c r="A51" s="18">
        <v>0</v>
      </c>
      <c r="B51" s="15">
        <v>1</v>
      </c>
      <c r="C51" s="7">
        <v>0.28400670128695604</v>
      </c>
      <c r="D51" s="7">
        <v>5.1192589431541702E-2</v>
      </c>
      <c r="E51" s="7">
        <v>0.16142518833476371</v>
      </c>
      <c r="F51" s="7">
        <v>0.17571091708095676</v>
      </c>
      <c r="G51" s="7" t="e">
        <v>#N/A</v>
      </c>
      <c r="H51" s="7">
        <v>0</v>
      </c>
      <c r="I51" s="7">
        <v>0.3364975779031254</v>
      </c>
      <c r="J51" s="7">
        <v>0</v>
      </c>
      <c r="K51" s="7">
        <v>0</v>
      </c>
      <c r="L51" s="7">
        <v>4.1844200037993717E-3</v>
      </c>
      <c r="M51" s="7">
        <v>0</v>
      </c>
      <c r="N51" s="7" t="e">
        <v>#N/A</v>
      </c>
      <c r="O51" s="8">
        <v>0</v>
      </c>
    </row>
    <row r="52" spans="1:15" x14ac:dyDescent="0.25">
      <c r="A52" s="18">
        <v>0.9</v>
      </c>
      <c r="B52" s="12">
        <v>10</v>
      </c>
      <c r="C52" s="7">
        <v>2.3560710144784101</v>
      </c>
      <c r="D52" s="7">
        <v>1.3558941023900504</v>
      </c>
      <c r="E52" s="7">
        <v>0.99975409023929795</v>
      </c>
      <c r="F52" s="7">
        <v>1.0766843662807941</v>
      </c>
      <c r="G52" s="7">
        <v>1.1880795063809622</v>
      </c>
      <c r="H52" s="7">
        <v>1.2964339616224354</v>
      </c>
      <c r="I52" s="7">
        <v>1.4273251902120716</v>
      </c>
      <c r="J52" s="7">
        <v>1.1806370333059468</v>
      </c>
      <c r="K52" s="7">
        <v>1.3066011242859177</v>
      </c>
      <c r="L52" s="7">
        <v>1.1561905610967358</v>
      </c>
      <c r="M52" s="7">
        <v>0.95390305057382307</v>
      </c>
      <c r="N52" s="7">
        <v>1.0261143799124657</v>
      </c>
      <c r="O52" s="8">
        <v>1.070548483633655</v>
      </c>
    </row>
    <row r="53" spans="1:15" x14ac:dyDescent="0.25">
      <c r="A53" s="18">
        <v>0.95</v>
      </c>
      <c r="B53" s="12">
        <v>20</v>
      </c>
      <c r="C53" s="7">
        <v>4.2296416168261706</v>
      </c>
      <c r="D53" s="7">
        <v>1.5006525515506901</v>
      </c>
      <c r="E53" s="7">
        <v>1.1205479702562786</v>
      </c>
      <c r="F53" s="7">
        <v>1.2330174052910783</v>
      </c>
      <c r="G53" s="7">
        <v>1.2729980152896689</v>
      </c>
      <c r="H53" s="7">
        <v>1.4820905228153842</v>
      </c>
      <c r="I53" s="7">
        <v>1.5938554549011221</v>
      </c>
      <c r="J53" s="7">
        <v>1.3169423951899955</v>
      </c>
      <c r="K53" s="7">
        <v>1.4607693698685655</v>
      </c>
      <c r="L53" s="7">
        <v>1.3005781955259055</v>
      </c>
      <c r="M53" s="7">
        <v>1.0685583881878793</v>
      </c>
      <c r="N53" s="7">
        <v>1.1320600583177178</v>
      </c>
      <c r="O53" s="8">
        <v>1.1848521650435471</v>
      </c>
    </row>
    <row r="54" spans="1:15" x14ac:dyDescent="0.25">
      <c r="A54" s="18">
        <v>0.98</v>
      </c>
      <c r="B54" s="12">
        <v>50</v>
      </c>
      <c r="C54" s="7">
        <v>7.2260134908690654</v>
      </c>
      <c r="D54" s="7">
        <v>1.6754327624268011</v>
      </c>
      <c r="E54" s="7">
        <v>1.269060187611025</v>
      </c>
      <c r="F54" s="7">
        <v>1.4281589735504869</v>
      </c>
      <c r="G54" s="7">
        <v>1.3629296086839799</v>
      </c>
      <c r="H54" s="7">
        <v>1.7046709877807937</v>
      </c>
      <c r="I54" s="7">
        <v>1.7995232202152129</v>
      </c>
      <c r="J54" s="7">
        <v>1.4761316785359244</v>
      </c>
      <c r="K54" s="7">
        <v>1.6453856091443018</v>
      </c>
      <c r="L54" s="7">
        <v>1.4763124492571462</v>
      </c>
      <c r="M54" s="7">
        <v>1.2043833281430232</v>
      </c>
      <c r="N54" s="7">
        <v>1.2504678720601952</v>
      </c>
      <c r="O54" s="8">
        <v>1.3200016629607623</v>
      </c>
    </row>
    <row r="55" spans="1:15" x14ac:dyDescent="0.25">
      <c r="A55" s="18">
        <v>0.98666666666666669</v>
      </c>
      <c r="B55" s="12">
        <v>75</v>
      </c>
      <c r="C55" s="7">
        <v>8.6825459528683506</v>
      </c>
      <c r="D55" s="7">
        <v>1.748489915318205</v>
      </c>
      <c r="E55" s="7">
        <v>1.3318922445314234</v>
      </c>
      <c r="F55" s="7">
        <v>1.5115361730282058</v>
      </c>
      <c r="G55" s="7">
        <v>1.3970686492511404</v>
      </c>
      <c r="H55" s="7">
        <v>1.7972623275656967</v>
      </c>
      <c r="I55" s="7">
        <v>1.8867937188675921</v>
      </c>
      <c r="J55" s="7">
        <v>1.5411575453826867</v>
      </c>
      <c r="K55" s="7">
        <v>1.7221235700210586</v>
      </c>
      <c r="L55" s="7">
        <v>1.5501648190627706</v>
      </c>
      <c r="M55" s="7">
        <v>1.2604219511855963</v>
      </c>
      <c r="N55" s="7">
        <v>1.2973127074439184</v>
      </c>
      <c r="O55" s="8">
        <v>1.3756874747817771</v>
      </c>
    </row>
    <row r="56" spans="1:15" x14ac:dyDescent="0.25">
      <c r="A56" s="18">
        <v>0.99</v>
      </c>
      <c r="B56" s="12">
        <v>100</v>
      </c>
      <c r="C56" s="7">
        <v>9.7529934875533311</v>
      </c>
      <c r="D56" s="7">
        <v>1.7990607613621403</v>
      </c>
      <c r="E56" s="7">
        <v>1.3756215905384814</v>
      </c>
      <c r="F56" s="7">
        <v>1.5698173681356058</v>
      </c>
      <c r="G56" s="7">
        <v>1.4196428084678852</v>
      </c>
      <c r="H56" s="7">
        <v>1.8612153658260491</v>
      </c>
      <c r="I56" s="7">
        <v>1.9476111770059825</v>
      </c>
      <c r="J56" s="7">
        <v>1.5856963648469082</v>
      </c>
      <c r="K56" s="7">
        <v>1.7751075967634575</v>
      </c>
      <c r="L56" s="7">
        <v>1.6014102510889558</v>
      </c>
      <c r="M56" s="7">
        <v>1.298982525256738</v>
      </c>
      <c r="N56" s="7">
        <v>1.3289176913581002</v>
      </c>
      <c r="O56" s="8">
        <v>1.4139818414230536</v>
      </c>
    </row>
    <row r="57" spans="1:15" x14ac:dyDescent="0.25">
      <c r="A57" s="18">
        <v>0.995</v>
      </c>
      <c r="B57" s="12">
        <v>200</v>
      </c>
      <c r="C57" s="7">
        <v>12.435019594671237</v>
      </c>
      <c r="D57" s="7">
        <v>1.9172647279732633</v>
      </c>
      <c r="E57" s="7">
        <v>1.4785348879522386</v>
      </c>
      <c r="F57" s="7">
        <v>1.7077226853741789</v>
      </c>
      <c r="G57" s="7">
        <v>1.4693246081085323</v>
      </c>
      <c r="H57" s="7">
        <v>2.010285379387462</v>
      </c>
      <c r="I57" s="7">
        <v>2.0909746271384377</v>
      </c>
      <c r="J57" s="7">
        <v>1.6884028260563086</v>
      </c>
      <c r="K57" s="7">
        <v>1.898553085762364</v>
      </c>
      <c r="L57" s="7">
        <v>1.721558831674284</v>
      </c>
      <c r="M57" s="7">
        <v>1.3884331256794782</v>
      </c>
      <c r="N57" s="7">
        <v>1.400372302799278</v>
      </c>
      <c r="O57" s="8">
        <v>1.5027451851860385</v>
      </c>
    </row>
    <row r="58" spans="1:15" x14ac:dyDescent="0.25">
      <c r="A58" s="18">
        <v>0.9966666666666667</v>
      </c>
      <c r="B58" s="12">
        <v>300</v>
      </c>
      <c r="C58" s="7">
        <v>14.059580881018153</v>
      </c>
      <c r="D58" s="7">
        <v>1.9843633195583141</v>
      </c>
      <c r="E58" s="7">
        <v>1.5373609897393141</v>
      </c>
      <c r="F58" s="7">
        <v>1.7869806293549286</v>
      </c>
      <c r="G58" s="7">
        <v>1.4957609860851393</v>
      </c>
      <c r="H58" s="7">
        <v>2.0946648353568826</v>
      </c>
      <c r="I58" s="7">
        <v>2.1730578576250732</v>
      </c>
      <c r="J58" s="7">
        <v>1.7458924518126433</v>
      </c>
      <c r="K58" s="7">
        <v>1.9683951161933293</v>
      </c>
      <c r="L58" s="7">
        <v>1.7899751238100672</v>
      </c>
      <c r="M58" s="7">
        <v>1.4388144004134855</v>
      </c>
      <c r="N58" s="7">
        <v>1.4395353187667812</v>
      </c>
      <c r="O58" s="8">
        <v>1.5526985943707698</v>
      </c>
    </row>
    <row r="59" spans="1:15" ht="15.75" thickBot="1" x14ac:dyDescent="0.3">
      <c r="A59" s="19">
        <v>0.998</v>
      </c>
      <c r="B59" s="20">
        <v>500</v>
      </c>
      <c r="C59" s="10">
        <v>16.153814924015407</v>
      </c>
      <c r="D59" s="10">
        <v>2.0670733578056142</v>
      </c>
      <c r="E59" s="10">
        <v>1.6102497762747552</v>
      </c>
      <c r="F59" s="10">
        <v>1.88557944162277</v>
      </c>
      <c r="G59" s="10">
        <v>1.5267446195716454</v>
      </c>
      <c r="H59" s="10">
        <v>2.1984545667159638</v>
      </c>
      <c r="I59" s="10">
        <v>2.2748876356633998</v>
      </c>
      <c r="J59" s="10">
        <v>1.8160092171604636</v>
      </c>
      <c r="K59" s="10">
        <v>2.0542728038282294</v>
      </c>
      <c r="L59" s="10">
        <v>1.8745068656865183</v>
      </c>
      <c r="M59" s="10">
        <v>1.5005526631309094</v>
      </c>
      <c r="N59" s="10">
        <v>1.4865264707462131</v>
      </c>
      <c r="O59" s="11">
        <v>1.6138746399770838</v>
      </c>
    </row>
    <row r="60" spans="1:15" ht="15.75" thickBot="1" x14ac:dyDescent="0.3"/>
    <row r="61" spans="1:15" x14ac:dyDescent="0.25">
      <c r="A61" s="13"/>
      <c r="B61" s="37" t="s">
        <v>60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8"/>
    </row>
    <row r="62" spans="1:15" ht="30" x14ac:dyDescent="0.25">
      <c r="A62" s="14" t="s">
        <v>14</v>
      </c>
      <c r="B62" s="15" t="s">
        <v>15</v>
      </c>
      <c r="C62" s="16" t="s">
        <v>1</v>
      </c>
      <c r="D62" s="16" t="s">
        <v>2</v>
      </c>
      <c r="E62" s="16" t="s">
        <v>3</v>
      </c>
      <c r="F62" s="16" t="s">
        <v>4</v>
      </c>
      <c r="G62" s="16" t="s">
        <v>5</v>
      </c>
      <c r="H62" s="16" t="s">
        <v>6</v>
      </c>
      <c r="I62" s="16" t="s">
        <v>7</v>
      </c>
      <c r="J62" s="16" t="s">
        <v>8</v>
      </c>
      <c r="K62" s="16" t="s">
        <v>9</v>
      </c>
      <c r="L62" s="16" t="s">
        <v>10</v>
      </c>
      <c r="M62" s="16" t="s">
        <v>11</v>
      </c>
      <c r="N62" s="16" t="s">
        <v>12</v>
      </c>
      <c r="O62" s="17" t="s">
        <v>13</v>
      </c>
    </row>
    <row r="63" spans="1:15" x14ac:dyDescent="0.25">
      <c r="A63" s="18">
        <v>0</v>
      </c>
      <c r="B63" s="15">
        <v>1</v>
      </c>
      <c r="C63" s="7">
        <v>0.25245151576575686</v>
      </c>
      <c r="D63" s="7">
        <v>0.13050382543139594</v>
      </c>
      <c r="E63" s="7">
        <v>0.11052922509560692</v>
      </c>
      <c r="F63" s="7">
        <v>0.25503046594583023</v>
      </c>
      <c r="G63" s="7" t="e">
        <v>#N/A</v>
      </c>
      <c r="H63" s="7">
        <v>0</v>
      </c>
      <c r="I63" s="7">
        <v>0.31445389991973194</v>
      </c>
      <c r="J63" s="7">
        <v>0</v>
      </c>
      <c r="K63" s="7">
        <v>0</v>
      </c>
      <c r="L63" s="7">
        <v>0</v>
      </c>
      <c r="M63" s="7">
        <v>0</v>
      </c>
      <c r="N63" s="7" t="e">
        <v>#N/A</v>
      </c>
      <c r="O63" s="8">
        <v>0</v>
      </c>
    </row>
    <row r="64" spans="1:15" x14ac:dyDescent="0.25">
      <c r="A64" s="18">
        <v>0.9</v>
      </c>
      <c r="B64" s="12">
        <v>10</v>
      </c>
      <c r="C64" s="7">
        <v>2.7289953049476634</v>
      </c>
      <c r="D64" s="7">
        <v>1.4433378562766683</v>
      </c>
      <c r="E64" s="7">
        <v>1.0462886423872524</v>
      </c>
      <c r="F64" s="7">
        <v>1.1311543294709687</v>
      </c>
      <c r="G64" s="7">
        <v>1.2418550808990254</v>
      </c>
      <c r="H64" s="7">
        <v>1.3537286568622242</v>
      </c>
      <c r="I64" s="7">
        <v>1.4752746520443372</v>
      </c>
      <c r="J64" s="7">
        <v>1.2225508619052468</v>
      </c>
      <c r="K64" s="7">
        <v>1.3463549623734867</v>
      </c>
      <c r="L64" s="7">
        <v>1.1869809767143447</v>
      </c>
      <c r="M64" s="7">
        <v>0.98043949684102039</v>
      </c>
      <c r="N64" s="7">
        <v>1.0469698852569351</v>
      </c>
      <c r="O64" s="8">
        <v>1.1196668026664036</v>
      </c>
    </row>
    <row r="65" spans="1:15" x14ac:dyDescent="0.25">
      <c r="A65" s="18">
        <v>0.95</v>
      </c>
      <c r="B65" s="12">
        <v>20</v>
      </c>
      <c r="C65" s="7">
        <v>4.9819945121982867</v>
      </c>
      <c r="D65" s="7">
        <v>1.6075128819307709</v>
      </c>
      <c r="E65" s="7">
        <v>1.1701791745606336</v>
      </c>
      <c r="F65" s="7">
        <v>1.3098983895487923</v>
      </c>
      <c r="G65" s="7">
        <v>1.3356822717648766</v>
      </c>
      <c r="H65" s="7">
        <v>1.5521576259373948</v>
      </c>
      <c r="I65" s="7">
        <v>1.6486288988662297</v>
      </c>
      <c r="J65" s="7">
        <v>1.3610770192779196</v>
      </c>
      <c r="K65" s="7">
        <v>1.5002499051036844</v>
      </c>
      <c r="L65" s="7">
        <v>1.3260382820153174</v>
      </c>
      <c r="M65" s="7">
        <v>1.0887061227260553</v>
      </c>
      <c r="N65" s="7">
        <v>1.1518773982767101</v>
      </c>
      <c r="O65" s="8">
        <v>1.239836794248351</v>
      </c>
    </row>
    <row r="66" spans="1:15" x14ac:dyDescent="0.25">
      <c r="A66" s="18">
        <v>0.98</v>
      </c>
      <c r="B66" s="12">
        <v>50</v>
      </c>
      <c r="C66" s="7">
        <v>8.5904484774218091</v>
      </c>
      <c r="D66" s="7">
        <v>1.8072994484461868</v>
      </c>
      <c r="E66" s="7">
        <v>1.3215479223966642</v>
      </c>
      <c r="F66" s="7">
        <v>1.5363555754712022</v>
      </c>
      <c r="G66" s="7">
        <v>1.4363422378173549</v>
      </c>
      <c r="H66" s="7">
        <v>1.790891384062655</v>
      </c>
      <c r="I66" s="7">
        <v>1.8623525742948728</v>
      </c>
      <c r="J66" s="7">
        <v>1.5224402528105703</v>
      </c>
      <c r="K66" s="7">
        <v>1.6834012145792492</v>
      </c>
      <c r="L66" s="7">
        <v>1.493854859121607</v>
      </c>
      <c r="M66" s="7">
        <v>1.2147733548763417</v>
      </c>
      <c r="N66" s="7">
        <v>1.2690828705848887</v>
      </c>
      <c r="O66" s="8">
        <v>1.3821367344787392</v>
      </c>
    </row>
    <row r="67" spans="1:15" x14ac:dyDescent="0.25">
      <c r="A67" s="18">
        <v>0.98666666666666669</v>
      </c>
      <c r="B67" s="12">
        <v>75</v>
      </c>
      <c r="C67" s="7">
        <v>10.345616271993178</v>
      </c>
      <c r="D67" s="7">
        <v>1.8912511256369755</v>
      </c>
      <c r="E67" s="7">
        <v>1.3853240036612995</v>
      </c>
      <c r="F67" s="7">
        <v>1.6340293748194124</v>
      </c>
      <c r="G67" s="7">
        <v>1.4749427793771321</v>
      </c>
      <c r="H67" s="7">
        <v>1.8904412828639614</v>
      </c>
      <c r="I67" s="7">
        <v>1.952938359290332</v>
      </c>
      <c r="J67" s="7">
        <v>1.5882328876014169</v>
      </c>
      <c r="K67" s="7">
        <v>1.759207059842266</v>
      </c>
      <c r="L67" s="7">
        <v>1.5639786134607854</v>
      </c>
      <c r="M67" s="7">
        <v>1.2661608672901465</v>
      </c>
      <c r="N67" s="7">
        <v>1.3154396213815946</v>
      </c>
      <c r="O67" s="8">
        <v>1.440830235561041</v>
      </c>
    </row>
    <row r="68" spans="1:15" x14ac:dyDescent="0.25">
      <c r="A68" s="18">
        <v>0.99</v>
      </c>
      <c r="B68" s="12">
        <v>100</v>
      </c>
      <c r="C68" s="7">
        <v>11.635817962992251</v>
      </c>
      <c r="D68" s="7">
        <v>1.9495016622731782</v>
      </c>
      <c r="E68" s="7">
        <v>1.4296284847343421</v>
      </c>
      <c r="F68" s="7">
        <v>1.7025846257972748</v>
      </c>
      <c r="G68" s="7">
        <v>1.5005945732822199</v>
      </c>
      <c r="H68" s="7">
        <v>1.9592757139929049</v>
      </c>
      <c r="I68" s="7">
        <v>2.0160343782655881</v>
      </c>
      <c r="J68" s="7">
        <v>1.633258321084619</v>
      </c>
      <c r="K68" s="7">
        <v>1.811445932247145</v>
      </c>
      <c r="L68" s="7">
        <v>1.6125118478831117</v>
      </c>
      <c r="M68" s="7">
        <v>1.3013236786986746</v>
      </c>
      <c r="N68" s="7">
        <v>1.3467112958319394</v>
      </c>
      <c r="O68" s="8">
        <v>1.4812124093731578</v>
      </c>
    </row>
    <row r="69" spans="1:15" x14ac:dyDescent="0.25">
      <c r="A69" s="18">
        <v>0.995</v>
      </c>
      <c r="B69" s="12">
        <v>200</v>
      </c>
      <c r="C69" s="7">
        <v>14.869170525119326</v>
      </c>
      <c r="D69" s="7">
        <v>2.0860662133420198</v>
      </c>
      <c r="E69" s="7">
        <v>1.5336539590310663</v>
      </c>
      <c r="F69" s="7">
        <v>1.8656226943946979</v>
      </c>
      <c r="G69" s="7">
        <v>1.5574304534122287</v>
      </c>
      <c r="H69" s="7">
        <v>2.1199468406306856</v>
      </c>
      <c r="I69" s="7">
        <v>2.1646753930841038</v>
      </c>
      <c r="J69" s="7">
        <v>1.7369718874298981</v>
      </c>
      <c r="K69" s="7">
        <v>1.9328538543515899</v>
      </c>
      <c r="L69" s="7">
        <v>1.72593212044334</v>
      </c>
      <c r="M69" s="7">
        <v>1.3823060504936135</v>
      </c>
      <c r="N69" s="7">
        <v>1.4174003407748099</v>
      </c>
      <c r="O69" s="8">
        <v>1.5748730587436324</v>
      </c>
    </row>
    <row r="70" spans="1:15" x14ac:dyDescent="0.25">
      <c r="A70" s="18">
        <v>0.9966666666666667</v>
      </c>
      <c r="B70" s="12">
        <v>300</v>
      </c>
      <c r="C70" s="7">
        <v>16.828050719515073</v>
      </c>
      <c r="D70" s="7">
        <v>2.1638256277173169</v>
      </c>
      <c r="E70" s="7">
        <v>1.5929764535705346</v>
      </c>
      <c r="F70" s="7">
        <v>1.959796188033863</v>
      </c>
      <c r="G70" s="7">
        <v>1.5879003621910179</v>
      </c>
      <c r="H70" s="7">
        <v>2.2110229008662969</v>
      </c>
      <c r="I70" s="7">
        <v>2.2497263633367277</v>
      </c>
      <c r="J70" s="7">
        <v>1.794957696111382</v>
      </c>
      <c r="K70" s="7">
        <v>2.0013673865711068</v>
      </c>
      <c r="L70" s="7">
        <v>1.7903030401032156</v>
      </c>
      <c r="M70" s="7">
        <v>1.4275751907859693</v>
      </c>
      <c r="N70" s="7">
        <v>1.4561366573101466</v>
      </c>
      <c r="O70" s="8">
        <v>1.6276164386156911</v>
      </c>
    </row>
    <row r="71" spans="1:15" ht="15.75" thickBot="1" x14ac:dyDescent="0.3">
      <c r="A71" s="19">
        <v>0.998</v>
      </c>
      <c r="B71" s="20">
        <v>500</v>
      </c>
      <c r="C71" s="10">
        <v>19.353551145536159</v>
      </c>
      <c r="D71" s="10">
        <v>2.2598969971221758</v>
      </c>
      <c r="E71" s="10">
        <v>1.6663525941785484</v>
      </c>
      <c r="F71" s="10">
        <v>2.0773784290875774</v>
      </c>
      <c r="G71" s="10">
        <v>1.6238259040450775</v>
      </c>
      <c r="H71" s="10">
        <v>2.3231699658305685</v>
      </c>
      <c r="I71" s="10">
        <v>2.3551884843504522</v>
      </c>
      <c r="J71" s="10">
        <v>1.8656165961510309</v>
      </c>
      <c r="K71" s="10">
        <v>2.0854488770056951</v>
      </c>
      <c r="L71" s="10">
        <v>1.8696395079304229</v>
      </c>
      <c r="M71" s="10">
        <v>1.4827308864021798</v>
      </c>
      <c r="N71" s="10">
        <v>1.5026091284345817</v>
      </c>
      <c r="O71" s="11">
        <v>1.6922407962849144</v>
      </c>
    </row>
    <row r="72" spans="1:15" ht="15.75" thickBot="1" x14ac:dyDescent="0.3"/>
    <row r="73" spans="1:15" x14ac:dyDescent="0.25">
      <c r="A73" s="13"/>
      <c r="B73" s="37" t="s">
        <v>62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8"/>
    </row>
    <row r="74" spans="1:15" ht="30" x14ac:dyDescent="0.25">
      <c r="A74" s="14" t="s">
        <v>14</v>
      </c>
      <c r="B74" s="15" t="s">
        <v>15</v>
      </c>
      <c r="C74" s="16" t="s">
        <v>1</v>
      </c>
      <c r="D74" s="16" t="s">
        <v>2</v>
      </c>
      <c r="E74" s="16" t="s">
        <v>3</v>
      </c>
      <c r="F74" s="16" t="s">
        <v>4</v>
      </c>
      <c r="G74" s="16" t="s">
        <v>5</v>
      </c>
      <c r="H74" s="16" t="s">
        <v>6</v>
      </c>
      <c r="I74" s="16" t="s">
        <v>7</v>
      </c>
      <c r="J74" s="16" t="s">
        <v>8</v>
      </c>
      <c r="K74" s="16" t="s">
        <v>9</v>
      </c>
      <c r="L74" s="16" t="s">
        <v>10</v>
      </c>
      <c r="M74" s="16" t="s">
        <v>11</v>
      </c>
      <c r="N74" s="16" t="s">
        <v>12</v>
      </c>
      <c r="O74" s="17" t="s">
        <v>13</v>
      </c>
    </row>
    <row r="75" spans="1:15" x14ac:dyDescent="0.25">
      <c r="A75" s="18">
        <v>0</v>
      </c>
      <c r="B75" s="15">
        <v>1</v>
      </c>
      <c r="C75" s="7">
        <v>0.16511717898323308</v>
      </c>
      <c r="D75" s="7">
        <v>0.22445662768130004</v>
      </c>
      <c r="E75" s="7">
        <v>4.1687008721293273E-2</v>
      </c>
      <c r="F75" s="7">
        <v>0.23680919802135159</v>
      </c>
      <c r="G75" s="7" t="e">
        <v>#N/A</v>
      </c>
      <c r="H75" s="7">
        <v>0</v>
      </c>
      <c r="I75" s="7">
        <v>0.27638045367872488</v>
      </c>
      <c r="J75" s="7">
        <v>0</v>
      </c>
      <c r="K75" s="7">
        <v>0</v>
      </c>
      <c r="L75" s="7">
        <v>0</v>
      </c>
      <c r="M75" s="7">
        <v>0</v>
      </c>
      <c r="N75" s="7" t="e">
        <v>#N/A</v>
      </c>
      <c r="O75" s="8">
        <v>0</v>
      </c>
    </row>
    <row r="76" spans="1:15" x14ac:dyDescent="0.25">
      <c r="A76" s="18">
        <v>0.9</v>
      </c>
      <c r="B76" s="12">
        <v>10</v>
      </c>
      <c r="C76" s="7">
        <v>3.3285967294449854</v>
      </c>
      <c r="D76" s="7">
        <v>1.4856865876415772</v>
      </c>
      <c r="E76" s="7">
        <v>1.0867958408135583</v>
      </c>
      <c r="F76" s="7">
        <v>1.1613831797237082</v>
      </c>
      <c r="G76" s="7">
        <v>1.2925824896006031</v>
      </c>
      <c r="H76" s="7">
        <v>1.3873129672063567</v>
      </c>
      <c r="I76" s="7">
        <v>1.5043174297227206</v>
      </c>
      <c r="J76" s="7">
        <v>1.259847976886773</v>
      </c>
      <c r="K76" s="7">
        <v>1.3902195137965849</v>
      </c>
      <c r="L76" s="7">
        <v>1.2198347004577124</v>
      </c>
      <c r="M76" s="7">
        <v>1.0279263525925701</v>
      </c>
      <c r="N76" s="7">
        <v>1.0675313965377793</v>
      </c>
      <c r="O76" s="8">
        <v>1.1737988165700892</v>
      </c>
    </row>
    <row r="77" spans="1:15" x14ac:dyDescent="0.25">
      <c r="A77" s="18">
        <v>0.95</v>
      </c>
      <c r="B77" s="12">
        <v>20</v>
      </c>
      <c r="C77" s="7">
        <v>6.2360967147928799</v>
      </c>
      <c r="D77" s="7">
        <v>1.6590988606428294</v>
      </c>
      <c r="E77" s="7">
        <v>1.2114915766679604</v>
      </c>
      <c r="F77" s="7">
        <v>1.3376655842522822</v>
      </c>
      <c r="G77" s="7">
        <v>1.3969896213718287</v>
      </c>
      <c r="H77" s="7">
        <v>1.589379281714381</v>
      </c>
      <c r="I77" s="7">
        <v>1.6766459605137303</v>
      </c>
      <c r="J77" s="7">
        <v>1.3937224370320367</v>
      </c>
      <c r="K77" s="7">
        <v>1.5480944565680721</v>
      </c>
      <c r="L77" s="7">
        <v>1.3547358486417447</v>
      </c>
      <c r="M77" s="7">
        <v>1.1334561645061809</v>
      </c>
      <c r="N77" s="7">
        <v>1.1702749597955115</v>
      </c>
      <c r="O77" s="8">
        <v>1.308550718810918</v>
      </c>
    </row>
    <row r="78" spans="1:15" x14ac:dyDescent="0.25">
      <c r="A78" s="18">
        <v>0.98</v>
      </c>
      <c r="B78" s="12">
        <v>50</v>
      </c>
      <c r="C78" s="7">
        <v>10.904289982511109</v>
      </c>
      <c r="D78" s="7">
        <v>1.8715559111769193</v>
      </c>
      <c r="E78" s="7">
        <v>1.362754956186359</v>
      </c>
      <c r="F78" s="7">
        <v>1.5595776436055377</v>
      </c>
      <c r="G78" s="7">
        <v>1.5107748704291266</v>
      </c>
      <c r="H78" s="7">
        <v>1.8322939010386119</v>
      </c>
      <c r="I78" s="7">
        <v>1.8880967341495218</v>
      </c>
      <c r="J78" s="7">
        <v>1.5477061951535287</v>
      </c>
      <c r="K78" s="7">
        <v>1.7361551912210644</v>
      </c>
      <c r="L78" s="7">
        <v>1.5164447855739192</v>
      </c>
      <c r="M78" s="7">
        <v>1.2540047820209645</v>
      </c>
      <c r="N78" s="7">
        <v>1.2849927118362423</v>
      </c>
      <c r="O78" s="8">
        <v>1.4705604374921271</v>
      </c>
    </row>
    <row r="79" spans="1:15" x14ac:dyDescent="0.25">
      <c r="A79" s="18">
        <v>0.98666666666666669</v>
      </c>
      <c r="B79" s="12">
        <v>75</v>
      </c>
      <c r="C79" s="7">
        <v>13.17732099273835</v>
      </c>
      <c r="D79" s="7">
        <v>1.9612334456103933</v>
      </c>
      <c r="E79" s="7">
        <v>1.4261820112630479</v>
      </c>
      <c r="F79" s="7">
        <v>1.6549056589578068</v>
      </c>
      <c r="G79" s="7">
        <v>1.5549414983936729</v>
      </c>
      <c r="H79" s="7">
        <v>1.9335318491901214</v>
      </c>
      <c r="I79" s="7">
        <v>1.9774392836218728</v>
      </c>
      <c r="J79" s="7">
        <v>1.6099239344282656</v>
      </c>
      <c r="K79" s="7">
        <v>1.814042393896603</v>
      </c>
      <c r="L79" s="7">
        <v>1.58370797852815</v>
      </c>
      <c r="M79" s="7">
        <v>1.3024705925100779</v>
      </c>
      <c r="N79" s="7">
        <v>1.330344841568202</v>
      </c>
      <c r="O79" s="8">
        <v>1.5380850863235465</v>
      </c>
    </row>
    <row r="80" spans="1:15" x14ac:dyDescent="0.25">
      <c r="A80" s="18">
        <v>0.99</v>
      </c>
      <c r="B80" s="12">
        <v>100</v>
      </c>
      <c r="C80" s="7">
        <v>14.848803233712486</v>
      </c>
      <c r="D80" s="7">
        <v>2.023582071531135</v>
      </c>
      <c r="E80" s="7">
        <v>1.4701493671129053</v>
      </c>
      <c r="F80" s="7">
        <v>1.7216975998362325</v>
      </c>
      <c r="G80" s="7">
        <v>1.5844667495733802</v>
      </c>
      <c r="H80" s="7">
        <v>2.0035161402032298</v>
      </c>
      <c r="I80" s="7">
        <v>2.0395828612037761</v>
      </c>
      <c r="J80" s="7">
        <v>1.6523228625015083</v>
      </c>
      <c r="K80" s="7">
        <v>1.8677311302065367</v>
      </c>
      <c r="L80" s="7">
        <v>1.6301648708571785</v>
      </c>
      <c r="M80" s="7">
        <v>1.3354206142159466</v>
      </c>
      <c r="N80" s="7">
        <v>1.3609321249690751</v>
      </c>
      <c r="O80" s="8">
        <v>1.5847654146624806</v>
      </c>
    </row>
    <row r="81" spans="1:15" x14ac:dyDescent="0.25">
      <c r="A81" s="18">
        <v>0.995</v>
      </c>
      <c r="B81" s="12">
        <v>200</v>
      </c>
      <c r="C81" s="7">
        <v>19.039260315206388</v>
      </c>
      <c r="D81" s="7">
        <v>2.1701243800364747</v>
      </c>
      <c r="E81" s="7">
        <v>1.5731037387832958</v>
      </c>
      <c r="F81" s="7">
        <v>1.8802013922612186</v>
      </c>
      <c r="G81" s="7">
        <v>1.6504074422917006</v>
      </c>
      <c r="H81" s="7">
        <v>2.1668197735978234</v>
      </c>
      <c r="I81" s="7">
        <v>2.1857254117010747</v>
      </c>
      <c r="J81" s="7">
        <v>1.7494500704457412</v>
      </c>
      <c r="K81" s="7">
        <v>1.9925549614006957</v>
      </c>
      <c r="L81" s="7">
        <v>1.738446845795687</v>
      </c>
      <c r="M81" s="7">
        <v>1.4106709460928943</v>
      </c>
      <c r="N81" s="7">
        <v>1.4300541181992568</v>
      </c>
      <c r="O81" s="8">
        <v>1.6936953895842024</v>
      </c>
    </row>
    <row r="82" spans="1:15" x14ac:dyDescent="0.25">
      <c r="A82" s="18">
        <v>0.9966666666666667</v>
      </c>
      <c r="B82" s="12">
        <v>300</v>
      </c>
      <c r="C82" s="7">
        <v>21.578789470304336</v>
      </c>
      <c r="D82" s="7">
        <v>2.2537795739818618</v>
      </c>
      <c r="E82" s="7">
        <v>1.6316536378484503</v>
      </c>
      <c r="F82" s="7">
        <v>1.9715616727869207</v>
      </c>
      <c r="G82" s="7">
        <v>1.6860698672277739</v>
      </c>
      <c r="H82" s="7">
        <v>2.2593581141779007</v>
      </c>
      <c r="I82" s="7">
        <v>2.269199905063978</v>
      </c>
      <c r="J82" s="7">
        <v>1.8034386525534023</v>
      </c>
      <c r="K82" s="7">
        <v>2.0630232188324493</v>
      </c>
      <c r="L82" s="7">
        <v>1.7997353214597838</v>
      </c>
      <c r="M82" s="7">
        <v>1.4523629040381749</v>
      </c>
      <c r="N82" s="7">
        <v>1.4679198753303062</v>
      </c>
      <c r="O82" s="8">
        <v>1.7554247792475561</v>
      </c>
    </row>
    <row r="83" spans="1:15" ht="15.75" thickBot="1" x14ac:dyDescent="0.3">
      <c r="A83" s="19">
        <v>0.998</v>
      </c>
      <c r="B83" s="20">
        <v>500</v>
      </c>
      <c r="C83" s="10">
        <v>24.853532989278431</v>
      </c>
      <c r="D83" s="10">
        <v>2.3573325198330535</v>
      </c>
      <c r="E83" s="10">
        <v>1.7039254907771142</v>
      </c>
      <c r="F83" s="10">
        <v>2.0854559932448109</v>
      </c>
      <c r="G83" s="10">
        <v>1.7284126644537561</v>
      </c>
      <c r="H83" s="10">
        <v>2.3732780793651793</v>
      </c>
      <c r="I83" s="10">
        <v>2.3725727655689832</v>
      </c>
      <c r="J83" s="10">
        <v>1.8689330239899302</v>
      </c>
      <c r="K83" s="10">
        <v>2.1495286936273339</v>
      </c>
      <c r="L83" s="10">
        <v>1.875119219641626</v>
      </c>
      <c r="M83" s="10">
        <v>1.5028124881845271</v>
      </c>
      <c r="N83" s="10">
        <v>1.5133367743082999</v>
      </c>
      <c r="O83" s="11">
        <v>1.8314196324656156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1"/>
  <dimension ref="A1:N83"/>
  <sheetViews>
    <sheetView workbookViewId="0">
      <selection activeCell="B2" sqref="B1:N1048576"/>
    </sheetView>
  </sheetViews>
  <sheetFormatPr baseColWidth="10" defaultRowHeight="15" x14ac:dyDescent="0.25"/>
  <cols>
    <col min="2" max="14" width="11.42578125" style="32"/>
  </cols>
  <sheetData>
    <row r="1" spans="1:14" x14ac:dyDescent="0.25">
      <c r="A1" s="13"/>
      <c r="B1" s="39" t="s">
        <v>16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4" ht="30" x14ac:dyDescent="0.25">
      <c r="A2" s="22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29" t="s">
        <v>12</v>
      </c>
      <c r="N2" s="30" t="s">
        <v>13</v>
      </c>
    </row>
    <row r="3" spans="1:14" x14ac:dyDescent="0.25">
      <c r="A3" s="6">
        <f>Mag_Rec_Low!B3</f>
        <v>1</v>
      </c>
      <c r="B3" s="25">
        <f>(Mag_Rec_Low!C3-Mag_Rec_Low!$C3)/Mag_Rec_Low!$C3</f>
        <v>0</v>
      </c>
      <c r="C3" s="25">
        <f>(Mag_Rec_Low!D3-Mag_Rec_Low!$C3)/Mag_Rec_Low!$C3</f>
        <v>-1</v>
      </c>
      <c r="D3" s="25">
        <f>(Mag_Rec_Low!E3-Mag_Rec_Low!$C3)/Mag_Rec_Low!$C3</f>
        <v>-0.54058738396743633</v>
      </c>
      <c r="E3" s="25">
        <f>(Mag_Rec_Low!F3-Mag_Rec_Low!$C3)/Mag_Rec_Low!$C3</f>
        <v>-1</v>
      </c>
      <c r="F3" s="25" t="e">
        <f>(Mag_Rec_Low!G3-Mag_Rec_Low!$C3)/Mag_Rec_Low!$C3</f>
        <v>#N/A</v>
      </c>
      <c r="G3" s="25">
        <f>(Mag_Rec_Low!H3-Mag_Rec_Low!$C3)/Mag_Rec_Low!$C3</f>
        <v>-1</v>
      </c>
      <c r="H3" s="25">
        <f>(Mag_Rec_Low!I3-Mag_Rec_Low!$C3)/Mag_Rec_Low!$C3</f>
        <v>-0.48667712585807249</v>
      </c>
      <c r="I3" s="25">
        <f>(Mag_Rec_Low!J3-Mag_Rec_Low!$C3)/Mag_Rec_Low!$C3</f>
        <v>-1</v>
      </c>
      <c r="J3" s="25">
        <f>(Mag_Rec_Low!K3-Mag_Rec_Low!$C3)/Mag_Rec_Low!$C3</f>
        <v>-1</v>
      </c>
      <c r="K3" s="25">
        <f>(Mag_Rec_Low!L3-Mag_Rec_Low!$C3)/Mag_Rec_Low!$C3</f>
        <v>-0.63932785622812072</v>
      </c>
      <c r="L3" s="25">
        <f>(Mag_Rec_Low!M3-Mag_Rec_Low!$C3)/Mag_Rec_Low!$C3</f>
        <v>-1</v>
      </c>
      <c r="M3" s="25">
        <f>(Mag_Rec_Low!N3-Mag_Rec_Low!$C3)/Mag_Rec_Low!$C3</f>
        <v>-1</v>
      </c>
      <c r="N3" s="26">
        <f>(Mag_Rec_Low!O3-Mag_Rec_Low!$C3)/Mag_Rec_Low!$C3</f>
        <v>-1</v>
      </c>
    </row>
    <row r="4" spans="1:14" x14ac:dyDescent="0.25">
      <c r="A4" s="6">
        <f>Mag_Rec_Low!B4</f>
        <v>10</v>
      </c>
      <c r="B4" s="25">
        <f>(Mag_Rec_Low!C4-Mag_Rec_Low!$C4)/Mag_Rec_Low!$C4</f>
        <v>0</v>
      </c>
      <c r="C4" s="25">
        <f>(Mag_Rec_Low!D4-Mag_Rec_Low!$C4)/Mag_Rec_Low!$C4</f>
        <v>-3.3126182289144289E-2</v>
      </c>
      <c r="D4" s="25">
        <f>(Mag_Rec_Low!E4-Mag_Rec_Low!$C4)/Mag_Rec_Low!$C4</f>
        <v>-0.25745026786739411</v>
      </c>
      <c r="E4" s="25">
        <f>(Mag_Rec_Low!F4-Mag_Rec_Low!$C4)/Mag_Rec_Low!$C4</f>
        <v>-0.2175067960063391</v>
      </c>
      <c r="F4" s="25">
        <f>(Mag_Rec_Low!G4-Mag_Rec_Low!$C4)/Mag_Rec_Low!$C4</f>
        <v>-0.13660618368597502</v>
      </c>
      <c r="G4" s="25">
        <f>(Mag_Rec_Low!H4-Mag_Rec_Low!$C4)/Mag_Rec_Low!$C4</f>
        <v>-2.8050396582586169E-2</v>
      </c>
      <c r="H4" s="25">
        <f>(Mag_Rec_Low!I4-Mag_Rec_Low!$C4)/Mag_Rec_Low!$C4</f>
        <v>5.3085921213737251E-2</v>
      </c>
      <c r="I4" s="25">
        <f>(Mag_Rec_Low!J4-Mag_Rec_Low!$C4)/Mag_Rec_Low!$C4</f>
        <v>-0.12362529491466689</v>
      </c>
      <c r="J4" s="25">
        <f>(Mag_Rec_Low!K4-Mag_Rec_Low!$C4)/Mag_Rec_Low!$C4</f>
        <v>-1.7131738528401261E-2</v>
      </c>
      <c r="K4" s="25">
        <f>(Mag_Rec_Low!L4-Mag_Rec_Low!$C4)/Mag_Rec_Low!$C4</f>
        <v>-0.19387919640194942</v>
      </c>
      <c r="L4" s="25">
        <f>(Mag_Rec_Low!M4-Mag_Rec_Low!$C4)/Mag_Rec_Low!$C4</f>
        <v>-0.29855305380581193</v>
      </c>
      <c r="M4" s="25">
        <f>(Mag_Rec_Low!N4-Mag_Rec_Low!$C4)/Mag_Rec_Low!$C4</f>
        <v>-0.25064024289718329</v>
      </c>
      <c r="N4" s="26">
        <f>(Mag_Rec_Low!O4-Mag_Rec_Low!$C4)/Mag_Rec_Low!$C4</f>
        <v>-0.25173048703151391</v>
      </c>
    </row>
    <row r="5" spans="1:14" x14ac:dyDescent="0.25">
      <c r="A5" s="6">
        <f>Mag_Rec_Low!B5</f>
        <v>20</v>
      </c>
      <c r="B5" s="25">
        <f>(Mag_Rec_Low!C5-Mag_Rec_Low!$C5)/Mag_Rec_Low!$C5</f>
        <v>0</v>
      </c>
      <c r="C5" s="25">
        <f>(Mag_Rec_Low!D5-Mag_Rec_Low!$C5)/Mag_Rec_Low!$C5</f>
        <v>-0.30451942742498705</v>
      </c>
      <c r="D5" s="25">
        <f>(Mag_Rec_Low!E5-Mag_Rec_Low!$C5)/Mag_Rec_Low!$C5</f>
        <v>-0.45076549539963445</v>
      </c>
      <c r="E5" s="25">
        <f>(Mag_Rec_Low!F5-Mag_Rec_Low!$C5)/Mag_Rec_Low!$C5</f>
        <v>-0.4212485981298934</v>
      </c>
      <c r="F5" s="25">
        <f>(Mag_Rec_Low!G5-Mag_Rec_Low!$C5)/Mag_Rec_Low!$C5</f>
        <v>-0.39604327782269599</v>
      </c>
      <c r="G5" s="25">
        <f>(Mag_Rec_Low!H5-Mag_Rec_Low!$C5)/Mag_Rec_Low!$C5</f>
        <v>-0.27310612667724887</v>
      </c>
      <c r="H5" s="25">
        <f>(Mag_Rec_Low!I5-Mag_Rec_Low!$C5)/Mag_Rec_Low!$C5</f>
        <v>-0.23279835109439725</v>
      </c>
      <c r="I5" s="25">
        <f>(Mag_Rec_Low!J5-Mag_Rec_Low!$C5)/Mag_Rec_Low!$C5</f>
        <v>-0.36037587288962641</v>
      </c>
      <c r="J5" s="25">
        <f>(Mag_Rec_Low!K5-Mag_Rec_Low!$C5)/Mag_Rec_Low!$C5</f>
        <v>-0.27264978755007646</v>
      </c>
      <c r="K5" s="25">
        <f>(Mag_Rec_Low!L5-Mag_Rec_Low!$C5)/Mag_Rec_Low!$C5</f>
        <v>-0.40305149897024362</v>
      </c>
      <c r="L5" s="25">
        <f>(Mag_Rec_Low!M5-Mag_Rec_Low!$C5)/Mag_Rec_Low!$C5</f>
        <v>-0.4780264427229034</v>
      </c>
      <c r="M5" s="25">
        <f>(Mag_Rec_Low!N5-Mag_Rec_Low!$C5)/Mag_Rec_Low!$C5</f>
        <v>-0.44614032863810488</v>
      </c>
      <c r="N5" s="26">
        <f>(Mag_Rec_Low!O5-Mag_Rec_Low!$C5)/Mag_Rec_Low!$C5</f>
        <v>-0.46110357654463169</v>
      </c>
    </row>
    <row r="6" spans="1:14" x14ac:dyDescent="0.25">
      <c r="A6" s="6">
        <f>Mag_Rec_Low!B6</f>
        <v>50</v>
      </c>
      <c r="B6" s="25">
        <f>(Mag_Rec_Low!C6-Mag_Rec_Low!$C6)/Mag_Rec_Low!$C6</f>
        <v>0</v>
      </c>
      <c r="C6" s="25">
        <f>(Mag_Rec_Low!D6-Mag_Rec_Low!$C6)/Mag_Rec_Low!$C6</f>
        <v>-0.49868574037117375</v>
      </c>
      <c r="D6" s="25">
        <f>(Mag_Rec_Low!E6-Mag_Rec_Low!$C6)/Mag_Rec_Low!$C6</f>
        <v>-0.59114866247296405</v>
      </c>
      <c r="E6" s="25">
        <f>(Mag_Rec_Low!F6-Mag_Rec_Low!$C6)/Mag_Rec_Low!$C6</f>
        <v>-0.57039134536000213</v>
      </c>
      <c r="F6" s="25">
        <f>(Mag_Rec_Low!G6-Mag_Rec_Low!$C6)/Mag_Rec_Low!$C6</f>
        <v>-0.58027843191982031</v>
      </c>
      <c r="G6" s="25">
        <f>(Mag_Rec_Low!H6-Mag_Rec_Low!$C6)/Mag_Rec_Low!$C6</f>
        <v>-0.45584089608138473</v>
      </c>
      <c r="H6" s="25">
        <f>(Mag_Rec_Low!I6-Mag_Rec_Low!$C6)/Mag_Rec_Low!$C6</f>
        <v>-0.43822570439977704</v>
      </c>
      <c r="I6" s="25">
        <f>(Mag_Rec_Low!J6-Mag_Rec_Low!$C6)/Mag_Rec_Low!$C6</f>
        <v>-0.53348381334807515</v>
      </c>
      <c r="J6" s="25">
        <f>(Mag_Rec_Low!K6-Mag_Rec_Low!$C6)/Mag_Rec_Low!$C6</f>
        <v>-0.45954815071587557</v>
      </c>
      <c r="K6" s="25">
        <f>(Mag_Rec_Low!L6-Mag_Rec_Low!$C6)/Mag_Rec_Low!$C6</f>
        <v>-0.5553768135602809</v>
      </c>
      <c r="L6" s="25">
        <f>(Mag_Rec_Low!M6-Mag_Rec_Low!$C6)/Mag_Rec_Low!$C6</f>
        <v>-0.61042578933371794</v>
      </c>
      <c r="M6" s="25">
        <f>(Mag_Rec_Low!N6-Mag_Rec_Low!$C6)/Mag_Rec_Low!$C6</f>
        <v>-0.59114066075802973</v>
      </c>
      <c r="N6" s="26">
        <f>(Mag_Rec_Low!O6-Mag_Rec_Low!$C6)/Mag_Rec_Low!$C6</f>
        <v>-0.61157661348432768</v>
      </c>
    </row>
    <row r="7" spans="1:14" x14ac:dyDescent="0.25">
      <c r="A7" s="6">
        <f>Mag_Rec_Low!B7</f>
        <v>75</v>
      </c>
      <c r="B7" s="25">
        <f>(Mag_Rec_Low!C7-Mag_Rec_Low!$C7)/Mag_Rec_Low!$C7</f>
        <v>0</v>
      </c>
      <c r="C7" s="25">
        <f>(Mag_Rec_Low!D7-Mag_Rec_Low!$C7)/Mag_Rec_Low!$C7</f>
        <v>-0.55348100726057481</v>
      </c>
      <c r="D7" s="25">
        <f>(Mag_Rec_Low!E7-Mag_Rec_Low!$C7)/Mag_Rec_Low!$C7</f>
        <v>-0.63111811761640546</v>
      </c>
      <c r="E7" s="25">
        <f>(Mag_Rec_Low!F7-Mag_Rec_Low!$C7)/Mag_Rec_Low!$C7</f>
        <v>-0.61306259209183045</v>
      </c>
      <c r="F7" s="25">
        <f>(Mag_Rec_Low!G7-Mag_Rec_Low!$C7)/Mag_Rec_Low!$C7</f>
        <v>-0.63200474473661805</v>
      </c>
      <c r="G7" s="25">
        <f>(Mag_Rec_Low!H7-Mag_Rec_Low!$C7)/Mag_Rec_Low!$C7</f>
        <v>-0.50869348863900055</v>
      </c>
      <c r="H7" s="25">
        <f>(Mag_Rec_Low!I7-Mag_Rec_Low!$C7)/Mag_Rec_Low!$C7</f>
        <v>-0.49634792202768324</v>
      </c>
      <c r="I7" s="25">
        <f>(Mag_Rec_Low!J7-Mag_Rec_Low!$C7)/Mag_Rec_Low!$C7</f>
        <v>-0.58298318154595319</v>
      </c>
      <c r="J7" s="25">
        <f>(Mag_Rec_Low!K7-Mag_Rec_Low!$C7)/Mag_Rec_Low!$C7</f>
        <v>-0.51299601091195524</v>
      </c>
      <c r="K7" s="25">
        <f>(Mag_Rec_Low!L7-Mag_Rec_Low!$C7)/Mag_Rec_Low!$C7</f>
        <v>-0.59882027827704198</v>
      </c>
      <c r="L7" s="25">
        <f>(Mag_Rec_Low!M7-Mag_Rec_Low!$C7)/Mag_Rec_Low!$C7</f>
        <v>-0.64847985835529609</v>
      </c>
      <c r="M7" s="25">
        <f>(Mag_Rec_Low!N7-Mag_Rec_Low!$C7)/Mag_Rec_Low!$C7</f>
        <v>-0.63295134046237422</v>
      </c>
      <c r="N7" s="26">
        <f>(Mag_Rec_Low!O7-Mag_Rec_Low!$C7)/Mag_Rec_Low!$C7</f>
        <v>-0.65415956811860509</v>
      </c>
    </row>
    <row r="8" spans="1:14" x14ac:dyDescent="0.25">
      <c r="A8" s="6">
        <f>Mag_Rec_Low!B8</f>
        <v>100</v>
      </c>
      <c r="B8" s="25">
        <f>(Mag_Rec_Low!C8-Mag_Rec_Low!$C8)/Mag_Rec_Low!$C8</f>
        <v>0</v>
      </c>
      <c r="C8" s="25">
        <f>(Mag_Rec_Low!D8-Mag_Rec_Low!$C8)/Mag_Rec_Low!$C8</f>
        <v>-0.58525811250394189</v>
      </c>
      <c r="D8" s="25">
        <f>(Mag_Rec_Low!E8-Mag_Rec_Low!$C8)/Mag_Rec_Low!$C8</f>
        <v>-0.6543755658795799</v>
      </c>
      <c r="E8" s="25">
        <f>(Mag_Rec_Low!F8-Mag_Rec_Low!$C8)/Mag_Rec_Low!$C8</f>
        <v>-0.63794154630438982</v>
      </c>
      <c r="F8" s="25">
        <f>(Mag_Rec_Low!G8-Mag_Rec_Low!$C8)/Mag_Rec_Low!$C8</f>
        <v>-0.66193738581577766</v>
      </c>
      <c r="G8" s="25">
        <f>(Mag_Rec_Low!H8-Mag_Rec_Low!$C8)/Mag_Rec_Low!$C8</f>
        <v>-0.5396397366962864</v>
      </c>
      <c r="H8" s="25">
        <f>(Mag_Rec_Low!I8-Mag_Rec_Low!$C8)/Mag_Rec_Low!$C8</f>
        <v>-0.53008626309188656</v>
      </c>
      <c r="I8" s="25">
        <f>(Mag_Rec_Low!J8-Mag_Rec_Low!$C8)/Mag_Rec_Low!$C8</f>
        <v>-0.61183952296245359</v>
      </c>
      <c r="J8" s="25">
        <f>(Mag_Rec_Low!K8-Mag_Rec_Low!$C8)/Mag_Rec_Low!$C8</f>
        <v>-0.5441519066087086</v>
      </c>
      <c r="K8" s="25">
        <f>(Mag_Rec_Low!L8-Mag_Rec_Low!$C8)/Mag_Rec_Low!$C8</f>
        <v>-0.62411643553972163</v>
      </c>
      <c r="L8" s="25">
        <f>(Mag_Rec_Low!M8-Mag_Rec_Low!$C8)/Mag_Rec_Low!$C8</f>
        <v>-0.67070638335686172</v>
      </c>
      <c r="M8" s="25">
        <f>(Mag_Rec_Low!N8-Mag_Rec_Low!$C8)/Mag_Rec_Low!$C8</f>
        <v>-0.6574049089744366</v>
      </c>
      <c r="N8" s="26">
        <f>(Mag_Rec_Low!O8-Mag_Rec_Low!$C8)/Mag_Rec_Low!$C8</f>
        <v>-0.67888228302279574</v>
      </c>
    </row>
    <row r="9" spans="1:14" x14ac:dyDescent="0.25">
      <c r="A9" s="6">
        <f>Mag_Rec_Low!B9</f>
        <v>200</v>
      </c>
      <c r="B9" s="25">
        <f>(Mag_Rec_Low!C9-Mag_Rec_Low!$C9)/Mag_Rec_Low!$C9</f>
        <v>0</v>
      </c>
      <c r="C9" s="25">
        <f>(Mag_Rec_Low!D9-Mag_Rec_Low!$C9)/Mag_Rec_Low!$C9</f>
        <v>-0.64480511110036942</v>
      </c>
      <c r="D9" s="25">
        <f>(Mag_Rec_Low!E9-Mag_Rec_Low!$C9)/Mag_Rec_Low!$C9</f>
        <v>-0.69812166176802715</v>
      </c>
      <c r="E9" s="25">
        <f>(Mag_Rec_Low!F9-Mag_Rec_Low!$C9)/Mag_Rec_Low!$C9</f>
        <v>-0.68484913355845445</v>
      </c>
      <c r="F9" s="25">
        <f>(Mag_Rec_Low!G9-Mag_Rec_Low!$C9)/Mag_Rec_Low!$C9</f>
        <v>-0.71788262423707994</v>
      </c>
      <c r="G9" s="25">
        <f>(Mag_Rec_Low!H9-Mag_Rec_Low!$C9)/Mag_Rec_Low!$C9</f>
        <v>-0.59827492721321385</v>
      </c>
      <c r="H9" s="25">
        <f>(Mag_Rec_Low!I9-Mag_Rec_Low!$C9)/Mag_Rec_Low!$C9</f>
        <v>-0.59337236168734775</v>
      </c>
      <c r="I9" s="25">
        <f>(Mag_Rec_Low!J9-Mag_Rec_Low!$C9)/Mag_Rec_Low!$C9</f>
        <v>-0.66624489054448688</v>
      </c>
      <c r="J9" s="25">
        <f>(Mag_Rec_Low!K9-Mag_Rec_Low!$C9)/Mag_Rec_Low!$C9</f>
        <v>-0.60287983771495079</v>
      </c>
      <c r="K9" s="25">
        <f>(Mag_Rec_Low!L9-Mag_Rec_Low!$C9)/Mag_Rec_Low!$C9</f>
        <v>-0.67173554421580006</v>
      </c>
      <c r="L9" s="25">
        <f>(Mag_Rec_Low!M9-Mag_Rec_Low!$C9)/Mag_Rec_Low!$C9</f>
        <v>-0.71269922446849454</v>
      </c>
      <c r="M9" s="25">
        <f>(Mag_Rec_Low!N9-Mag_Rec_Low!$C9)/Mag_Rec_Low!$C9</f>
        <v>-0.70368215541613699</v>
      </c>
      <c r="N9" s="26">
        <f>(Mag_Rec_Low!O9-Mag_Rec_Low!$C9)/Mag_Rec_Low!$C9</f>
        <v>-0.72527217074019512</v>
      </c>
    </row>
    <row r="10" spans="1:14" x14ac:dyDescent="0.25">
      <c r="A10" s="6">
        <f>Mag_Rec_Low!B10</f>
        <v>300</v>
      </c>
      <c r="B10" s="25">
        <f>(Mag_Rec_Low!C10-Mag_Rec_Low!$C10)/Mag_Rec_Low!$C10</f>
        <v>0</v>
      </c>
      <c r="C10" s="25">
        <f>(Mag_Rec_Low!D10-Mag_Rec_Low!$C10)/Mag_Rec_Low!$C10</f>
        <v>-0.67159458294852981</v>
      </c>
      <c r="D10" s="25">
        <f>(Mag_Rec_Low!E10-Mag_Rec_Low!$C10)/Mag_Rec_Low!$C10</f>
        <v>-0.71787577796748159</v>
      </c>
      <c r="E10" s="25">
        <f>(Mag_Rec_Low!F10-Mag_Rec_Low!$C10)/Mag_Rec_Low!$C10</f>
        <v>-0.70608498346781357</v>
      </c>
      <c r="F10" s="25">
        <f>(Mag_Rec_Low!G10-Mag_Rec_Low!$C10)/Mag_Rec_Low!$C10</f>
        <v>-0.74298184346569929</v>
      </c>
      <c r="G10" s="25">
        <f>(Mag_Rec_Low!H10-Mag_Rec_Low!$C10)/Mag_Rec_Low!$C10</f>
        <v>-0.62495582592436572</v>
      </c>
      <c r="H10" s="25">
        <f>(Mag_Rec_Low!I10-Mag_Rec_Low!$C10)/Mag_Rec_Low!$C10</f>
        <v>-0.62187096600309844</v>
      </c>
      <c r="I10" s="25">
        <f>(Mag_Rec_Low!J10-Mag_Rec_Low!$C10)/Mag_Rec_Low!$C10</f>
        <v>-0.69087809026874392</v>
      </c>
      <c r="J10" s="25">
        <f>(Mag_Rec_Low!K10-Mag_Rec_Low!$C10)/Mag_Rec_Low!$C10</f>
        <v>-0.6294597964003481</v>
      </c>
      <c r="K10" s="25">
        <f>(Mag_Rec_Low!L10-Mag_Rec_Low!$C10)/Mag_Rec_Low!$C10</f>
        <v>-0.69325682820704615</v>
      </c>
      <c r="L10" s="25">
        <f>(Mag_Rec_Low!M10-Mag_Rec_Low!$C10)/Mag_Rec_Low!$C10</f>
        <v>-0.73175037002604015</v>
      </c>
      <c r="M10" s="25">
        <f>(Mag_Rec_Low!N10-Mag_Rec_Low!$C10)/Mag_Rec_Low!$C10</f>
        <v>-0.72471568130640696</v>
      </c>
      <c r="N10" s="26">
        <f>(Mag_Rec_Low!O10-Mag_Rec_Low!$C10)/Mag_Rec_Low!$C10</f>
        <v>-0.74617220476154522</v>
      </c>
    </row>
    <row r="11" spans="1:14" ht="15.75" thickBot="1" x14ac:dyDescent="0.3">
      <c r="A11" s="9">
        <f>Mag_Rec_Low!B11</f>
        <v>500</v>
      </c>
      <c r="B11" s="27">
        <f>(Mag_Rec_Low!C11-Mag_Rec_Low!$C11)/Mag_Rec_Low!$C11</f>
        <v>0</v>
      </c>
      <c r="C11" s="27">
        <f>(Mag_Rec_Low!D11-Mag_Rec_Low!$C11)/Mag_Rec_Low!$C11</f>
        <v>-0.69941092141420125</v>
      </c>
      <c r="D11" s="27">
        <f>(Mag_Rec_Low!E11-Mag_Rec_Low!$C11)/Mag_Rec_Low!$C11</f>
        <v>-0.73843739749519932</v>
      </c>
      <c r="E11" s="27">
        <f>(Mag_Rec_Low!F11-Mag_Rec_Low!$C11)/Mag_Rec_Low!$C11</f>
        <v>-0.72823029344590617</v>
      </c>
      <c r="F11" s="27">
        <f>(Mag_Rec_Low!G11-Mag_Rec_Low!$C11)/Mag_Rec_Low!$C11</f>
        <v>-0.76899051604145119</v>
      </c>
      <c r="G11" s="27">
        <f>(Mag_Rec_Low!H11-Mag_Rec_Low!$C11)/Mag_Rec_Low!$C11</f>
        <v>-0.65287965022921846</v>
      </c>
      <c r="H11" s="27">
        <f>(Mag_Rec_Low!I11-Mag_Rec_Low!$C11)/Mag_Rec_Low!$C11</f>
        <v>-0.65147886719307302</v>
      </c>
      <c r="I11" s="27">
        <f>(Mag_Rec_Low!J11-Mag_Rec_Low!$C11)/Mag_Rec_Low!$C11</f>
        <v>-0.71657182491605864</v>
      </c>
      <c r="J11" s="27">
        <f>(Mag_Rec_Low!K11-Mag_Rec_Low!$C11)/Mag_Rec_Low!$C11</f>
        <v>-0.65717245789524459</v>
      </c>
      <c r="K11" s="27">
        <f>(Mag_Rec_Low!L11-Mag_Rec_Low!$C11)/Mag_Rec_Low!$C11</f>
        <v>-0.71567151978992927</v>
      </c>
      <c r="L11" s="27">
        <f>(Mag_Rec_Low!M11-Mag_Rec_Low!$C11)/Mag_Rec_Low!$C11</f>
        <v>-0.75164684077385335</v>
      </c>
      <c r="M11" s="27">
        <f>(Mag_Rec_Low!N11-Mag_Rec_Low!$C11)/Mag_Rec_Low!$C11</f>
        <v>-0.74671335059237565</v>
      </c>
      <c r="N11" s="28">
        <f>(Mag_Rec_Low!O11-Mag_Rec_Low!$C11)/Mag_Rec_Low!$C11</f>
        <v>-0.76789583189726895</v>
      </c>
    </row>
    <row r="12" spans="1:14" ht="15.75" thickBot="1" x14ac:dyDescent="0.3">
      <c r="A12" s="2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x14ac:dyDescent="0.25">
      <c r="A13" s="13"/>
      <c r="B13" s="39" t="s">
        <v>17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4" ht="30" x14ac:dyDescent="0.25">
      <c r="A14" s="22" t="s">
        <v>0</v>
      </c>
      <c r="B14" s="29" t="s">
        <v>1</v>
      </c>
      <c r="C14" s="29" t="s">
        <v>2</v>
      </c>
      <c r="D14" s="29" t="s">
        <v>3</v>
      </c>
      <c r="E14" s="29" t="s">
        <v>4</v>
      </c>
      <c r="F14" s="29" t="s">
        <v>5</v>
      </c>
      <c r="G14" s="29" t="s">
        <v>6</v>
      </c>
      <c r="H14" s="29" t="s">
        <v>7</v>
      </c>
      <c r="I14" s="29" t="s">
        <v>8</v>
      </c>
      <c r="J14" s="29" t="s">
        <v>9</v>
      </c>
      <c r="K14" s="29" t="s">
        <v>10</v>
      </c>
      <c r="L14" s="29" t="s">
        <v>11</v>
      </c>
      <c r="M14" s="29" t="s">
        <v>12</v>
      </c>
      <c r="N14" s="30" t="s">
        <v>13</v>
      </c>
    </row>
    <row r="15" spans="1:14" x14ac:dyDescent="0.25">
      <c r="A15" s="6">
        <f>Mag_Rec_Low!B15</f>
        <v>1</v>
      </c>
      <c r="B15" s="25">
        <f>(Mag_Rec_Low!C15-Mag_Rec_Low!$C15)/Mag_Rec_Low!$C15</f>
        <v>0</v>
      </c>
      <c r="C15" s="25">
        <f>(Mag_Rec_Low!D15-Mag_Rec_Low!$C15)/Mag_Rec_Low!$C15</f>
        <v>-1</v>
      </c>
      <c r="D15" s="25">
        <f>(Mag_Rec_Low!E15-Mag_Rec_Low!$C15)/Mag_Rec_Low!$C15</f>
        <v>-0.24232931321910892</v>
      </c>
      <c r="E15" s="25">
        <f>(Mag_Rec_Low!F15-Mag_Rec_Low!$C15)/Mag_Rec_Low!$C15</f>
        <v>-1</v>
      </c>
      <c r="F15" s="25" t="e">
        <f>(Mag_Rec_Low!G15-Mag_Rec_Low!$C15)/Mag_Rec_Low!$C15</f>
        <v>#N/A</v>
      </c>
      <c r="G15" s="25">
        <f>(Mag_Rec_Low!H15-Mag_Rec_Low!$C15)/Mag_Rec_Low!$C15</f>
        <v>-1</v>
      </c>
      <c r="H15" s="25">
        <f>(Mag_Rec_Low!I15-Mag_Rec_Low!$C15)/Mag_Rec_Low!$C15</f>
        <v>-0.30075711847041886</v>
      </c>
      <c r="I15" s="25">
        <f>(Mag_Rec_Low!J15-Mag_Rec_Low!$C15)/Mag_Rec_Low!$C15</f>
        <v>-1</v>
      </c>
      <c r="J15" s="25">
        <f>(Mag_Rec_Low!K15-Mag_Rec_Low!$C15)/Mag_Rec_Low!$C15</f>
        <v>-1</v>
      </c>
      <c r="K15" s="25">
        <f>(Mag_Rec_Low!L15-Mag_Rec_Low!$C15)/Mag_Rec_Low!$C15</f>
        <v>-0.47687226680864359</v>
      </c>
      <c r="L15" s="25">
        <f>(Mag_Rec_Low!M15-Mag_Rec_Low!$C15)/Mag_Rec_Low!$C15</f>
        <v>-1</v>
      </c>
      <c r="M15" s="25">
        <f>(Mag_Rec_Low!N15-Mag_Rec_Low!$C15)/Mag_Rec_Low!$C15</f>
        <v>-1</v>
      </c>
      <c r="N15" s="26">
        <f>(Mag_Rec_Low!O15-Mag_Rec_Low!$C15)/Mag_Rec_Low!$C15</f>
        <v>-1</v>
      </c>
    </row>
    <row r="16" spans="1:14" x14ac:dyDescent="0.25">
      <c r="A16" s="6">
        <f>Mag_Rec_Low!B16</f>
        <v>10</v>
      </c>
      <c r="B16" s="25">
        <f>(Mag_Rec_Low!C16-Mag_Rec_Low!$C16)/Mag_Rec_Low!$C16</f>
        <v>0</v>
      </c>
      <c r="C16" s="25">
        <f>(Mag_Rec_Low!D16-Mag_Rec_Low!$C16)/Mag_Rec_Low!$C16</f>
        <v>-0.34008793199287257</v>
      </c>
      <c r="D16" s="25">
        <f>(Mag_Rec_Low!E16-Mag_Rec_Low!$C16)/Mag_Rec_Low!$C16</f>
        <v>-0.49139618686949493</v>
      </c>
      <c r="E16" s="25">
        <f>(Mag_Rec_Low!F16-Mag_Rec_Low!$C16)/Mag_Rec_Low!$C16</f>
        <v>-0.46772392047094336</v>
      </c>
      <c r="F16" s="25">
        <f>(Mag_Rec_Low!G16-Mag_Rec_Low!$C16)/Mag_Rec_Low!$C16</f>
        <v>-0.41301923689524783</v>
      </c>
      <c r="G16" s="25">
        <f>(Mag_Rec_Low!H16-Mag_Rec_Low!$C16)/Mag_Rec_Low!$C16</f>
        <v>-0.34010200596754492</v>
      </c>
      <c r="H16" s="25">
        <f>(Mag_Rec_Low!I16-Mag_Rec_Low!$C16)/Mag_Rec_Low!$C16</f>
        <v>-0.28555537425467115</v>
      </c>
      <c r="I16" s="25">
        <f>(Mag_Rec_Low!J16-Mag_Rec_Low!$C16)/Mag_Rec_Low!$C16</f>
        <v>-0.40499813831168796</v>
      </c>
      <c r="J16" s="25">
        <f>(Mag_Rec_Low!K16-Mag_Rec_Low!$C16)/Mag_Rec_Low!$C16</f>
        <v>-0.33214130152071214</v>
      </c>
      <c r="K16" s="25">
        <f>(Mag_Rec_Low!L16-Mag_Rec_Low!$C16)/Mag_Rec_Low!$C16</f>
        <v>-0.44759642503724661</v>
      </c>
      <c r="L16" s="25">
        <f>(Mag_Rec_Low!M16-Mag_Rec_Low!$C16)/Mag_Rec_Low!$C16</f>
        <v>-0.52105046518806464</v>
      </c>
      <c r="M16" s="25">
        <f>(Mag_Rec_Low!N16-Mag_Rec_Low!$C16)/Mag_Rec_Low!$C16</f>
        <v>-0.4873252921119911</v>
      </c>
      <c r="N16" s="26">
        <f>(Mag_Rec_Low!O16-Mag_Rec_Low!$C16)/Mag_Rec_Low!$C16</f>
        <v>-0.48772635501833861</v>
      </c>
    </row>
    <row r="17" spans="1:14" x14ac:dyDescent="0.25">
      <c r="A17" s="6">
        <f>Mag_Rec_Low!B17</f>
        <v>20</v>
      </c>
      <c r="B17" s="25">
        <f>(Mag_Rec_Low!C17-Mag_Rec_Low!$C17)/Mag_Rec_Low!$C17</f>
        <v>0</v>
      </c>
      <c r="C17" s="25">
        <f>(Mag_Rec_Low!D17-Mag_Rec_Low!$C17)/Mag_Rec_Low!$C17</f>
        <v>-0.58600574513658676</v>
      </c>
      <c r="D17" s="25">
        <f>(Mag_Rec_Low!E17-Mag_Rec_Low!$C17)/Mag_Rec_Low!$C17</f>
        <v>-0.67093106433731742</v>
      </c>
      <c r="E17" s="25">
        <f>(Mag_Rec_Low!F17-Mag_Rec_Low!$C17)/Mag_Rec_Low!$C17</f>
        <v>-0.6572882785641545</v>
      </c>
      <c r="F17" s="25">
        <f>(Mag_Rec_Low!G17-Mag_Rec_Low!$C17)/Mag_Rec_Low!$C17</f>
        <v>-0.64282474909772136</v>
      </c>
      <c r="G17" s="25">
        <f>(Mag_Rec_Low!H17-Mag_Rec_Low!$C17)/Mag_Rec_Low!$C17</f>
        <v>-0.5704130207097371</v>
      </c>
      <c r="H17" s="25">
        <f>(Mag_Rec_Low!I17-Mag_Rec_Low!$C17)/Mag_Rec_Low!$C17</f>
        <v>-0.54696381928868032</v>
      </c>
      <c r="I17" s="25">
        <f>(Mag_Rec_Low!J17-Mag_Rec_Low!$C17)/Mag_Rec_Low!$C17</f>
        <v>-0.62208470213580136</v>
      </c>
      <c r="J17" s="25">
        <f>(Mag_Rec_Low!K17-Mag_Rec_Low!$C17)/Mag_Rec_Low!$C17</f>
        <v>-0.5699236915459116</v>
      </c>
      <c r="K17" s="25">
        <f>(Mag_Rec_Low!L17-Mag_Rec_Low!$C17)/Mag_Rec_Low!$C17</f>
        <v>-0.64325390617288225</v>
      </c>
      <c r="L17" s="25">
        <f>(Mag_Rec_Low!M17-Mag_Rec_Low!$C17)/Mag_Rec_Low!$C17</f>
        <v>-0.68930386276424027</v>
      </c>
      <c r="M17" s="25">
        <f>(Mag_Rec_Low!N17-Mag_Rec_Low!$C17)/Mag_Rec_Low!$C17</f>
        <v>-0.67086536684058029</v>
      </c>
      <c r="N17" s="26">
        <f>(Mag_Rec_Low!O17-Mag_Rec_Low!$C17)/Mag_Rec_Low!$C17</f>
        <v>-0.67841936415228921</v>
      </c>
    </row>
    <row r="18" spans="1:14" x14ac:dyDescent="0.25">
      <c r="A18" s="6">
        <f>Mag_Rec_Low!B18</f>
        <v>50</v>
      </c>
      <c r="B18" s="25">
        <f>(Mag_Rec_Low!C18-Mag_Rec_Low!$C18)/Mag_Rec_Low!$C18</f>
        <v>0</v>
      </c>
      <c r="C18" s="25">
        <f>(Mag_Rec_Low!D18-Mag_Rec_Low!$C18)/Mag_Rec_Low!$C18</f>
        <v>-0.72816821239169116</v>
      </c>
      <c r="D18" s="25">
        <f>(Mag_Rec_Low!E18-Mag_Rec_Low!$C18)/Mag_Rec_Low!$C18</f>
        <v>-0.77612439666218846</v>
      </c>
      <c r="E18" s="25">
        <f>(Mag_Rec_Low!F18-Mag_Rec_Low!$C18)/Mag_Rec_Low!$C18</f>
        <v>-0.76878967825639088</v>
      </c>
      <c r="F18" s="25">
        <f>(Mag_Rec_Low!G18-Mag_Rec_Low!$C18)/Mag_Rec_Low!$C18</f>
        <v>-0.77460688064093208</v>
      </c>
      <c r="G18" s="25">
        <f>(Mag_Rec_Low!H18-Mag_Rec_Low!$C18)/Mag_Rec_Low!$C18</f>
        <v>-0.70776596959553695</v>
      </c>
      <c r="H18" s="25">
        <f>(Mag_Rec_Low!I18-Mag_Rec_Low!$C18)/Mag_Rec_Low!$C18</f>
        <v>-0.69857210453265883</v>
      </c>
      <c r="I18" s="25">
        <f>(Mag_Rec_Low!J18-Mag_Rec_Low!$C18)/Mag_Rec_Low!$C18</f>
        <v>-0.74959192775720151</v>
      </c>
      <c r="J18" s="25">
        <f>(Mag_Rec_Low!K18-Mag_Rec_Low!$C18)/Mag_Rec_Low!$C18</f>
        <v>-0.70971274796988371</v>
      </c>
      <c r="K18" s="25">
        <f>(Mag_Rec_Low!L18-Mag_Rec_Low!$C18)/Mag_Rec_Low!$C18</f>
        <v>-0.75804307328581422</v>
      </c>
      <c r="L18" s="25">
        <f>(Mag_Rec_Low!M18-Mag_Rec_Low!$C18)/Mag_Rec_Low!$C18</f>
        <v>-0.78891899998356674</v>
      </c>
      <c r="M18" s="25">
        <f>(Mag_Rec_Low!N18-Mag_Rec_Low!$C18)/Mag_Rec_Low!$C18</f>
        <v>-0.77974971087724276</v>
      </c>
      <c r="N18" s="26">
        <f>(Mag_Rec_Low!O18-Mag_Rec_Low!$C18)/Mag_Rec_Low!$C18</f>
        <v>-0.78904821235112443</v>
      </c>
    </row>
    <row r="19" spans="1:14" x14ac:dyDescent="0.25">
      <c r="A19" s="6">
        <f>Mag_Rec_Low!B19</f>
        <v>75</v>
      </c>
      <c r="B19" s="25">
        <f>(Mag_Rec_Low!C19-Mag_Rec_Low!$C19)/Mag_Rec_Low!$C19</f>
        <v>0</v>
      </c>
      <c r="C19" s="25">
        <f>(Mag_Rec_Low!D19-Mag_Rec_Low!$C19)/Mag_Rec_Low!$C19</f>
        <v>-0.76399668914249519</v>
      </c>
      <c r="D19" s="25">
        <f>(Mag_Rec_Low!E19-Mag_Rec_Low!$C19)/Mag_Rec_Low!$C19</f>
        <v>-0.80286240809590104</v>
      </c>
      <c r="E19" s="25">
        <f>(Mag_Rec_Low!F19-Mag_Rec_Low!$C19)/Mag_Rec_Low!$C19</f>
        <v>-0.79720534703763302</v>
      </c>
      <c r="F19" s="25">
        <f>(Mag_Rec_Low!G19-Mag_Rec_Low!$C19)/Mag_Rec_Low!$C19</f>
        <v>-0.80762914201974434</v>
      </c>
      <c r="G19" s="25">
        <f>(Mag_Rec_Low!H19-Mag_Rec_Low!$C19)/Mag_Rec_Low!$C19</f>
        <v>-0.74307726563901211</v>
      </c>
      <c r="H19" s="25">
        <f>(Mag_Rec_Low!I19-Mag_Rec_Low!$C19)/Mag_Rec_Low!$C19</f>
        <v>-0.73685920348608946</v>
      </c>
      <c r="I19" s="25">
        <f>(Mag_Rec_Low!J19-Mag_Rec_Low!$C19)/Mag_Rec_Low!$C19</f>
        <v>-0.78205997364581603</v>
      </c>
      <c r="J19" s="25">
        <f>(Mag_Rec_Low!K19-Mag_Rec_Low!$C19)/Mag_Rec_Low!$C19</f>
        <v>-0.74532502176457538</v>
      </c>
      <c r="K19" s="25">
        <f>(Mag_Rec_Low!L19-Mag_Rec_Low!$C19)/Mag_Rec_Low!$C19</f>
        <v>-0.78724601195895716</v>
      </c>
      <c r="L19" s="25">
        <f>(Mag_Rec_Low!M19-Mag_Rec_Low!$C19)/Mag_Rec_Low!$C19</f>
        <v>-0.81441067945021117</v>
      </c>
      <c r="M19" s="25">
        <f>(Mag_Rec_Low!N19-Mag_Rec_Low!$C19)/Mag_Rec_Low!$C19</f>
        <v>-0.80765136699286511</v>
      </c>
      <c r="N19" s="26">
        <f>(Mag_Rec_Low!O19-Mag_Rec_Low!$C19)/Mag_Rec_Low!$C19</f>
        <v>-0.81699465168105412</v>
      </c>
    </row>
    <row r="20" spans="1:14" x14ac:dyDescent="0.25">
      <c r="A20" s="6">
        <f>Mag_Rec_Low!B20</f>
        <v>100</v>
      </c>
      <c r="B20" s="25">
        <f>(Mag_Rec_Low!C20-Mag_Rec_Low!$C20)/Mag_Rec_Low!$C20</f>
        <v>0</v>
      </c>
      <c r="C20" s="25">
        <f>(Mag_Rec_Low!D20-Mag_Rec_Low!$C20)/Mag_Rec_Low!$C20</f>
        <v>-0.78398034003965089</v>
      </c>
      <c r="D20" s="25">
        <f>(Mag_Rec_Low!E20-Mag_Rec_Low!$C20)/Mag_Rec_Low!$C20</f>
        <v>-0.81782444985121439</v>
      </c>
      <c r="E20" s="25">
        <f>(Mag_Rec_Low!F20-Mag_Rec_Low!$C20)/Mag_Rec_Low!$C20</f>
        <v>-0.81312425679146449</v>
      </c>
      <c r="F20" s="25">
        <f>(Mag_Rec_Low!G20-Mag_Rec_Low!$C20)/Mag_Rec_Low!$C20</f>
        <v>-0.82600374319488468</v>
      </c>
      <c r="G20" s="25">
        <f>(Mag_Rec_Low!H20-Mag_Rec_Low!$C20)/Mag_Rec_Low!$C20</f>
        <v>-0.76292831678754414</v>
      </c>
      <c r="H20" s="25">
        <f>(Mag_Rec_Low!I20-Mag_Rec_Low!$C20)/Mag_Rec_Low!$C20</f>
        <v>-0.75823036138732214</v>
      </c>
      <c r="I20" s="25">
        <f>(Mag_Rec_Low!J20-Mag_Rec_Low!$C20)/Mag_Rec_Low!$C20</f>
        <v>-0.80024496571791703</v>
      </c>
      <c r="J20" s="25">
        <f>(Mag_Rec_Low!K20-Mag_Rec_Low!$C20)/Mag_Rec_Low!$C20</f>
        <v>-0.76527267963877055</v>
      </c>
      <c r="K20" s="25">
        <f>(Mag_Rec_Low!L20-Mag_Rec_Low!$C20)/Mag_Rec_Low!$C20</f>
        <v>-0.80359371176622951</v>
      </c>
      <c r="L20" s="25">
        <f>(Mag_Rec_Low!M20-Mag_Rec_Low!$C20)/Mag_Rec_Low!$C20</f>
        <v>-0.82871484782592264</v>
      </c>
      <c r="M20" s="25">
        <f>(Mag_Rec_Low!N20-Mag_Rec_Low!$C20)/Mag_Rec_Low!$C20</f>
        <v>-0.82331790654549142</v>
      </c>
      <c r="N20" s="26">
        <f>(Mag_Rec_Low!O20-Mag_Rec_Low!$C20)/Mag_Rec_Low!$C20</f>
        <v>-0.83259710481229388</v>
      </c>
    </row>
    <row r="21" spans="1:14" x14ac:dyDescent="0.25">
      <c r="A21" s="6">
        <f>Mag_Rec_Low!B21</f>
        <v>200</v>
      </c>
      <c r="B21" s="25">
        <f>(Mag_Rec_Low!C21-Mag_Rec_Low!$C21)/Mag_Rec_Low!$C21</f>
        <v>0</v>
      </c>
      <c r="C21" s="25">
        <f>(Mag_Rec_Low!D21-Mag_Rec_Low!$C21)/Mag_Rec_Low!$C21</f>
        <v>-0.81992207038913711</v>
      </c>
      <c r="D21" s="25">
        <f>(Mag_Rec_Low!E21-Mag_Rec_Low!$C21)/Mag_Rec_Low!$C21</f>
        <v>-0.84483262235168799</v>
      </c>
      <c r="E21" s="25">
        <f>(Mag_Rec_Low!F21-Mag_Rec_Low!$C21)/Mag_Rec_Low!$C21</f>
        <v>-0.84190097140082343</v>
      </c>
      <c r="F21" s="25">
        <f>(Mag_Rec_Low!G21-Mag_Rec_Low!$C21)/Mag_Rec_Low!$C21</f>
        <v>-0.85895798715920502</v>
      </c>
      <c r="G21" s="25">
        <f>(Mag_Rec_Low!H21-Mag_Rec_Low!$C21)/Mag_Rec_Low!$C21</f>
        <v>-0.79896024835247925</v>
      </c>
      <c r="H21" s="25">
        <f>(Mag_Rec_Low!I21-Mag_Rec_Low!$C21)/Mag_Rec_Low!$C21</f>
        <v>-0.79669890056424975</v>
      </c>
      <c r="I21" s="25">
        <f>(Mag_Rec_Low!J21-Mag_Rec_Low!$C21)/Mag_Rec_Low!$C21</f>
        <v>-0.83311347156565696</v>
      </c>
      <c r="J21" s="25">
        <f>(Mag_Rec_Low!K21-Mag_Rec_Low!$C21)/Mag_Rec_Low!$C21</f>
        <v>-0.80132575450998023</v>
      </c>
      <c r="K21" s="25">
        <f>(Mag_Rec_Low!L21-Mag_Rec_Low!$C21)/Mag_Rec_Low!$C21</f>
        <v>-0.83311767278810545</v>
      </c>
      <c r="L21" s="25">
        <f>(Mag_Rec_Low!M21-Mag_Rec_Low!$C21)/Mag_Rec_Low!$C21</f>
        <v>-0.85462154909507015</v>
      </c>
      <c r="M21" s="25">
        <f>(Mag_Rec_Low!N21-Mag_Rec_Low!$C21)/Mag_Rec_Low!$C21</f>
        <v>-0.85171691236152691</v>
      </c>
      <c r="N21" s="26">
        <f>(Mag_Rec_Low!O21-Mag_Rec_Low!$C21)/Mag_Rec_Low!$C21</f>
        <v>-0.86069183616147726</v>
      </c>
    </row>
    <row r="22" spans="1:14" x14ac:dyDescent="0.25">
      <c r="A22" s="6">
        <f>Mag_Rec_Low!B22</f>
        <v>300</v>
      </c>
      <c r="B22" s="25">
        <f>(Mag_Rec_Low!C22-Mag_Rec_Low!$C22)/Mag_Rec_Low!$C22</f>
        <v>0</v>
      </c>
      <c r="C22" s="25">
        <f>(Mag_Rec_Low!D22-Mag_Rec_Low!$C22)/Mag_Rec_Low!$C22</f>
        <v>-0.83547216200276242</v>
      </c>
      <c r="D22" s="25">
        <f>(Mag_Rec_Low!E22-Mag_Rec_Low!$C22)/Mag_Rec_Low!$C22</f>
        <v>-0.85656034743123377</v>
      </c>
      <c r="E22" s="25">
        <f>(Mag_Rec_Low!F22-Mag_Rec_Low!$C22)/Mag_Rec_Low!$C22</f>
        <v>-0.85441721972758911</v>
      </c>
      <c r="F22" s="25">
        <f>(Mag_Rec_Low!G22-Mag_Rec_Low!$C22)/Mag_Rec_Low!$C22</f>
        <v>-0.87317223122525256</v>
      </c>
      <c r="G22" s="25">
        <f>(Mag_Rec_Low!H22-Mag_Rec_Low!$C22)/Mag_Rec_Low!$C22</f>
        <v>-0.81470035197421953</v>
      </c>
      <c r="H22" s="25">
        <f>(Mag_Rec_Low!I22-Mag_Rec_Low!$C22)/Mag_Rec_Low!$C22</f>
        <v>-0.81335511043594744</v>
      </c>
      <c r="I22" s="25">
        <f>(Mag_Rec_Low!J22-Mag_Rec_Low!$C22)/Mag_Rec_Low!$C22</f>
        <v>-0.84740943996849416</v>
      </c>
      <c r="J22" s="25">
        <f>(Mag_Rec_Low!K22-Mag_Rec_Low!$C22)/Mag_Rec_Low!$C22</f>
        <v>-0.81700369570686593</v>
      </c>
      <c r="K22" s="25">
        <f>(Mag_Rec_Low!L22-Mag_Rec_Low!$C22)/Mag_Rec_Low!$C22</f>
        <v>-0.84594508159991566</v>
      </c>
      <c r="L22" s="25">
        <f>(Mag_Rec_Low!M22-Mag_Rec_Low!$C22)/Mag_Rec_Low!$C22</f>
        <v>-0.86591188049469126</v>
      </c>
      <c r="M22" s="25">
        <f>(Mag_Rec_Low!N22-Mag_Rec_Low!$C22)/Mag_Rec_Low!$C22</f>
        <v>-0.86410675866446529</v>
      </c>
      <c r="N22" s="26">
        <f>(Mag_Rec_Low!O22-Mag_Rec_Low!$C22)/Mag_Rec_Low!$C22</f>
        <v>-0.87286257772996489</v>
      </c>
    </row>
    <row r="23" spans="1:14" ht="15.75" thickBot="1" x14ac:dyDescent="0.3">
      <c r="A23" s="9">
        <f>Mag_Rec_Low!B23</f>
        <v>500</v>
      </c>
      <c r="B23" s="27">
        <f>(Mag_Rec_Low!C23-Mag_Rec_Low!$C23)/Mag_Rec_Low!$C23</f>
        <v>0</v>
      </c>
      <c r="C23" s="27">
        <f>(Mag_Rec_Low!D23-Mag_Rec_Low!$C23)/Mag_Rec_Low!$C23</f>
        <v>-0.85122377201234689</v>
      </c>
      <c r="D23" s="27">
        <f>(Mag_Rec_Low!E23-Mag_Rec_Low!$C23)/Mag_Rec_Low!$C23</f>
        <v>-0.86846856744562373</v>
      </c>
      <c r="E23" s="27">
        <f>(Mag_Rec_Low!F23-Mag_Rec_Low!$C23)/Mag_Rec_Low!$C23</f>
        <v>-0.86714232089892007</v>
      </c>
      <c r="F23" s="27">
        <f>(Mag_Rec_Low!G23-Mag_Rec_Low!$C23)/Mag_Rec_Low!$C23</f>
        <v>-0.88753930794952329</v>
      </c>
      <c r="G23" s="27">
        <f>(Mag_Rec_Low!H23-Mag_Rec_Low!$C23)/Mag_Rec_Low!$C23</f>
        <v>-0.83075276213046068</v>
      </c>
      <c r="H23" s="27">
        <f>(Mag_Rec_Low!I23-Mag_Rec_Low!$C23)/Mag_Rec_Low!$C23</f>
        <v>-0.83023507487922121</v>
      </c>
      <c r="I23" s="27">
        <f>(Mag_Rec_Low!J23-Mag_Rec_Low!$C23)/Mag_Rec_Low!$C23</f>
        <v>-0.86194595529371609</v>
      </c>
      <c r="J23" s="27">
        <f>(Mag_Rec_Low!K23-Mag_Rec_Low!$C23)/Mag_Rec_Low!$C23</f>
        <v>-0.83294086696474412</v>
      </c>
      <c r="K23" s="27">
        <f>(Mag_Rec_Low!L23-Mag_Rec_Low!$C23)/Mag_Rec_Low!$C23</f>
        <v>-0.85897564594062004</v>
      </c>
      <c r="L23" s="27">
        <f>(Mag_Rec_Low!M23-Mag_Rec_Low!$C23)/Mag_Rec_Low!$C23</f>
        <v>-0.87740657802630773</v>
      </c>
      <c r="M23" s="27">
        <f>(Mag_Rec_Low!N23-Mag_Rec_Low!$C23)/Mag_Rec_Low!$C23</f>
        <v>-0.87673224442257569</v>
      </c>
      <c r="N23" s="28">
        <f>(Mag_Rec_Low!O23-Mag_Rec_Low!$C23)/Mag_Rec_Low!$C23</f>
        <v>-0.88520277254521906</v>
      </c>
    </row>
    <row r="24" spans="1:14" ht="15.75" thickBot="1" x14ac:dyDescent="0.3"/>
    <row r="25" spans="1:14" x14ac:dyDescent="0.25">
      <c r="A25" s="13"/>
      <c r="B25" s="39" t="s">
        <v>18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40"/>
    </row>
    <row r="26" spans="1:14" ht="30" x14ac:dyDescent="0.25">
      <c r="A26" s="22" t="s">
        <v>0</v>
      </c>
      <c r="B26" s="29" t="s">
        <v>1</v>
      </c>
      <c r="C26" s="29" t="s">
        <v>2</v>
      </c>
      <c r="D26" s="29" t="s">
        <v>3</v>
      </c>
      <c r="E26" s="29" t="s">
        <v>4</v>
      </c>
      <c r="F26" s="29" t="s">
        <v>5</v>
      </c>
      <c r="G26" s="29" t="s">
        <v>6</v>
      </c>
      <c r="H26" s="29" t="s">
        <v>7</v>
      </c>
      <c r="I26" s="29" t="s">
        <v>8</v>
      </c>
      <c r="J26" s="29" t="s">
        <v>9</v>
      </c>
      <c r="K26" s="29" t="s">
        <v>10</v>
      </c>
      <c r="L26" s="29" t="s">
        <v>11</v>
      </c>
      <c r="M26" s="29" t="s">
        <v>12</v>
      </c>
      <c r="N26" s="30" t="s">
        <v>13</v>
      </c>
    </row>
    <row r="27" spans="1:14" x14ac:dyDescent="0.25">
      <c r="A27" s="6">
        <f>Mag_Rec_Low!B27</f>
        <v>1</v>
      </c>
      <c r="B27" s="25">
        <f>(Mag_Rec_Low!C27-Mag_Rec_Low!$C27)/Mag_Rec_Low!$C27</f>
        <v>0</v>
      </c>
      <c r="C27" s="25">
        <f>(Mag_Rec_Low!D27-Mag_Rec_Low!$C27)/Mag_Rec_Low!$C27</f>
        <v>-1</v>
      </c>
      <c r="D27" s="25">
        <f>(Mag_Rec_Low!E27-Mag_Rec_Low!$C27)/Mag_Rec_Low!$C27</f>
        <v>5.1160142749779661E-2</v>
      </c>
      <c r="E27" s="25">
        <f>(Mag_Rec_Low!F27-Mag_Rec_Low!$C27)/Mag_Rec_Low!$C27</f>
        <v>-1</v>
      </c>
      <c r="F27" s="25" t="e">
        <f>(Mag_Rec_Low!G27-Mag_Rec_Low!$C27)/Mag_Rec_Low!$C27</f>
        <v>#N/A</v>
      </c>
      <c r="G27" s="25">
        <f>(Mag_Rec_Low!H27-Mag_Rec_Low!$C27)/Mag_Rec_Low!$C27</f>
        <v>-1</v>
      </c>
      <c r="H27" s="25">
        <f>(Mag_Rec_Low!I27-Mag_Rec_Low!$C27)/Mag_Rec_Low!$C27</f>
        <v>1.9486830945553705E-2</v>
      </c>
      <c r="I27" s="25">
        <f>(Mag_Rec_Low!J27-Mag_Rec_Low!$C27)/Mag_Rec_Low!$C27</f>
        <v>-1</v>
      </c>
      <c r="J27" s="25">
        <f>(Mag_Rec_Low!K27-Mag_Rec_Low!$C27)/Mag_Rec_Low!$C27</f>
        <v>-1</v>
      </c>
      <c r="K27" s="25">
        <f>(Mag_Rec_Low!L27-Mag_Rec_Low!$C27)/Mag_Rec_Low!$C27</f>
        <v>-0.3161866141500918</v>
      </c>
      <c r="L27" s="25">
        <f>(Mag_Rec_Low!M27-Mag_Rec_Low!$C27)/Mag_Rec_Low!$C27</f>
        <v>-1</v>
      </c>
      <c r="M27" s="25">
        <f>(Mag_Rec_Low!N27-Mag_Rec_Low!$C27)/Mag_Rec_Low!$C27</f>
        <v>-1</v>
      </c>
      <c r="N27" s="26">
        <f>(Mag_Rec_Low!O27-Mag_Rec_Low!$C27)/Mag_Rec_Low!$C27</f>
        <v>-1</v>
      </c>
    </row>
    <row r="28" spans="1:14" x14ac:dyDescent="0.25">
      <c r="A28" s="6">
        <f>Mag_Rec_Low!B28</f>
        <v>10</v>
      </c>
      <c r="B28" s="25">
        <f>(Mag_Rec_Low!C28-Mag_Rec_Low!$C28)/Mag_Rec_Low!$C28</f>
        <v>0</v>
      </c>
      <c r="C28" s="25">
        <f>(Mag_Rec_Low!D28-Mag_Rec_Low!$C28)/Mag_Rec_Low!$C28</f>
        <v>-0.47631412640693993</v>
      </c>
      <c r="D28" s="25">
        <f>(Mag_Rec_Low!E28-Mag_Rec_Low!$C28)/Mag_Rec_Low!$C28</f>
        <v>-0.60010306597116003</v>
      </c>
      <c r="E28" s="25">
        <f>(Mag_Rec_Low!F28-Mag_Rec_Low!$C28)/Mag_Rec_Low!$C28</f>
        <v>-0.58067560584198319</v>
      </c>
      <c r="F28" s="25">
        <f>(Mag_Rec_Low!G28-Mag_Rec_Low!$C28)/Mag_Rec_Low!$C28</f>
        <v>-0.53586497115164788</v>
      </c>
      <c r="G28" s="25">
        <f>(Mag_Rec_Low!H28-Mag_Rec_Low!$C28)/Mag_Rec_Low!$C28</f>
        <v>-0.48255229938530081</v>
      </c>
      <c r="H28" s="25">
        <f>(Mag_Rec_Low!I28-Mag_Rec_Low!$C28)/Mag_Rec_Low!$C28</f>
        <v>-0.43802866233489524</v>
      </c>
      <c r="I28" s="25">
        <f>(Mag_Rec_Low!J28-Mag_Rec_Low!$C28)/Mag_Rec_Low!$C28</f>
        <v>-0.53240380064453918</v>
      </c>
      <c r="J28" s="25">
        <f>(Mag_Rec_Low!K28-Mag_Rec_Low!$C28)/Mag_Rec_Low!$C28</f>
        <v>-0.47553611572807403</v>
      </c>
      <c r="K28" s="25">
        <f>(Mag_Rec_Low!L28-Mag_Rec_Low!$C28)/Mag_Rec_Low!$C28</f>
        <v>-0.56036825928983514</v>
      </c>
      <c r="L28" s="25">
        <f>(Mag_Rec_Low!M28-Mag_Rec_Low!$C28)/Mag_Rec_Low!$C28</f>
        <v>-0.6223727429161231</v>
      </c>
      <c r="M28" s="25">
        <f>(Mag_Rec_Low!N28-Mag_Rec_Low!$C28)/Mag_Rec_Low!$C28</f>
        <v>-0.59032315679909941</v>
      </c>
      <c r="N28" s="26">
        <f>(Mag_Rec_Low!O28-Mag_Rec_Low!$C28)/Mag_Rec_Low!$C28</f>
        <v>-0.59222702434194285</v>
      </c>
    </row>
    <row r="29" spans="1:14" x14ac:dyDescent="0.25">
      <c r="A29" s="6">
        <f>Mag_Rec_Low!B29</f>
        <v>20</v>
      </c>
      <c r="B29" s="25">
        <f>(Mag_Rec_Low!C29-Mag_Rec_Low!$C29)/Mag_Rec_Low!$C29</f>
        <v>0</v>
      </c>
      <c r="C29" s="25">
        <f>(Mag_Rec_Low!D29-Mag_Rec_Low!$C29)/Mag_Rec_Low!$C29</f>
        <v>-0.68620484837735218</v>
      </c>
      <c r="D29" s="25">
        <f>(Mag_Rec_Low!E29-Mag_Rec_Low!$C29)/Mag_Rec_Low!$C29</f>
        <v>-0.75327636532521591</v>
      </c>
      <c r="E29" s="25">
        <f>(Mag_Rec_Low!F29-Mag_Rec_Low!$C29)/Mag_Rec_Low!$C29</f>
        <v>-0.74188221147079025</v>
      </c>
      <c r="F29" s="25">
        <f>(Mag_Rec_Low!G29-Mag_Rec_Low!$C29)/Mag_Rec_Low!$C29</f>
        <v>-0.73040313342041974</v>
      </c>
      <c r="G29" s="25">
        <f>(Mag_Rec_Low!H29-Mag_Rec_Low!$C29)/Mag_Rec_Low!$C29</f>
        <v>-0.67823472533992479</v>
      </c>
      <c r="H29" s="25">
        <f>(Mag_Rec_Low!I29-Mag_Rec_Low!$C29)/Mag_Rec_Low!$C29</f>
        <v>-0.65971047984785114</v>
      </c>
      <c r="I29" s="25">
        <f>(Mag_Rec_Low!J29-Mag_Rec_Low!$C29)/Mag_Rec_Low!$C29</f>
        <v>-0.71644079065936606</v>
      </c>
      <c r="J29" s="25">
        <f>(Mag_Rec_Low!K29-Mag_Rec_Low!$C29)/Mag_Rec_Low!$C29</f>
        <v>-0.67780790601295282</v>
      </c>
      <c r="K29" s="25">
        <f>(Mag_Rec_Low!L29-Mag_Rec_Low!$C29)/Mag_Rec_Low!$C29</f>
        <v>-0.72887645909955245</v>
      </c>
      <c r="L29" s="25">
        <f>(Mag_Rec_Low!M29-Mag_Rec_Low!$C29)/Mag_Rec_Low!$C29</f>
        <v>-0.76656561277522828</v>
      </c>
      <c r="M29" s="25">
        <f>(Mag_Rec_Low!N29-Mag_Rec_Low!$C29)/Mag_Rec_Low!$C29</f>
        <v>-0.75066321301937022</v>
      </c>
      <c r="N29" s="26">
        <f>(Mag_Rec_Low!O29-Mag_Rec_Low!$C29)/Mag_Rec_Low!$C29</f>
        <v>-0.75541783461542489</v>
      </c>
    </row>
    <row r="30" spans="1:14" x14ac:dyDescent="0.25">
      <c r="A30" s="6">
        <f>Mag_Rec_Low!B30</f>
        <v>50</v>
      </c>
      <c r="B30" s="25">
        <f>(Mag_Rec_Low!C30-Mag_Rec_Low!$C30)/Mag_Rec_Low!$C30</f>
        <v>0</v>
      </c>
      <c r="C30" s="25">
        <f>(Mag_Rec_Low!D30-Mag_Rec_Low!$C30)/Mag_Rec_Low!$C30</f>
        <v>-0.79923546494448205</v>
      </c>
      <c r="D30" s="25">
        <f>(Mag_Rec_Low!E30-Mag_Rec_Low!$C30)/Mag_Rec_Low!$C30</f>
        <v>-0.83676885207744445</v>
      </c>
      <c r="E30" s="25">
        <f>(Mag_Rec_Low!F30-Mag_Rec_Low!$C30)/Mag_Rec_Low!$C30</f>
        <v>-0.83014345109540022</v>
      </c>
      <c r="F30" s="25">
        <f>(Mag_Rec_Low!G30-Mag_Rec_Low!$C30)/Mag_Rec_Low!$C30</f>
        <v>-0.83437553596961744</v>
      </c>
      <c r="G30" s="25">
        <f>(Mag_Rec_Low!H30-Mag_Rec_Low!$C30)/Mag_Rec_Low!$C30</f>
        <v>-0.78673294014017059</v>
      </c>
      <c r="H30" s="25">
        <f>(Mag_Rec_Low!I30-Mag_Rec_Low!$C30)/Mag_Rec_Low!$C30</f>
        <v>-0.77946674440501518</v>
      </c>
      <c r="I30" s="25">
        <f>(Mag_Rec_Low!J30-Mag_Rec_Low!$C30)/Mag_Rec_Low!$C30</f>
        <v>-0.81702172562016862</v>
      </c>
      <c r="J30" s="25">
        <f>(Mag_Rec_Low!K30-Mag_Rec_Low!$C30)/Mag_Rec_Low!$C30</f>
        <v>-0.78841797818101866</v>
      </c>
      <c r="K30" s="25">
        <f>(Mag_Rec_Low!L30-Mag_Rec_Low!$C30)/Mag_Rec_Low!$C30</f>
        <v>-0.82092210737252924</v>
      </c>
      <c r="L30" s="25">
        <f>(Mag_Rec_Low!M30-Mag_Rec_Low!$C30)/Mag_Rec_Low!$C30</f>
        <v>-0.84589348688969701</v>
      </c>
      <c r="M30" s="25">
        <f>(Mag_Rec_Low!N30-Mag_Rec_Low!$C30)/Mag_Rec_Low!$C30</f>
        <v>-0.83884691261183386</v>
      </c>
      <c r="N30" s="26">
        <f>(Mag_Rec_Low!O30-Mag_Rec_Low!$C30)/Mag_Rec_Low!$C30</f>
        <v>-0.84364776837357636</v>
      </c>
    </row>
    <row r="31" spans="1:14" x14ac:dyDescent="0.25">
      <c r="A31" s="6">
        <f>Mag_Rec_Low!B31</f>
        <v>75</v>
      </c>
      <c r="B31" s="25">
        <f>(Mag_Rec_Low!C31-Mag_Rec_Low!$C31)/Mag_Rec_Low!$C31</f>
        <v>0</v>
      </c>
      <c r="C31" s="25">
        <f>(Mag_Rec_Low!D31-Mag_Rec_Low!$C31)/Mag_Rec_Low!$C31</f>
        <v>-0.82681622314084235</v>
      </c>
      <c r="D31" s="25">
        <f>(Mag_Rec_Low!E31-Mag_Rec_Low!$C31)/Mag_Rec_Low!$C31</f>
        <v>-0.8573029444708683</v>
      </c>
      <c r="E31" s="25">
        <f>(Mag_Rec_Low!F31-Mag_Rec_Low!$C31)/Mag_Rec_Low!$C31</f>
        <v>-0.85191587786955558</v>
      </c>
      <c r="F31" s="25">
        <f>(Mag_Rec_Low!G31-Mag_Rec_Low!$C31)/Mag_Rec_Low!$C31</f>
        <v>-0.85960577180388742</v>
      </c>
      <c r="G31" s="25">
        <f>(Mag_Rec_Low!H31-Mag_Rec_Low!$C31)/Mag_Rec_Low!$C31</f>
        <v>-0.81371825473124126</v>
      </c>
      <c r="H31" s="25">
        <f>(Mag_Rec_Low!I31-Mag_Rec_Low!$C31)/Mag_Rec_Low!$C31</f>
        <v>-0.80874809493971411</v>
      </c>
      <c r="I31" s="25">
        <f>(Mag_Rec_Low!J31-Mag_Rec_Low!$C31)/Mag_Rec_Low!$C31</f>
        <v>-0.841806642937315</v>
      </c>
      <c r="J31" s="25">
        <f>(Mag_Rec_Low!K31-Mag_Rec_Low!$C31)/Mag_Rec_Low!$C31</f>
        <v>-0.81568196933003256</v>
      </c>
      <c r="K31" s="25">
        <f>(Mag_Rec_Low!L31-Mag_Rec_Low!$C31)/Mag_Rec_Low!$C31</f>
        <v>-0.8435922295414896</v>
      </c>
      <c r="L31" s="25">
        <f>(Mag_Rec_Low!M31-Mag_Rec_Low!$C31)/Mag_Rec_Low!$C31</f>
        <v>-0.86552409698125499</v>
      </c>
      <c r="M31" s="25">
        <f>(Mag_Rec_Low!N31-Mag_Rec_Low!$C31)/Mag_Rec_Low!$C31</f>
        <v>-0.86066600810067784</v>
      </c>
      <c r="N31" s="26">
        <f>(Mag_Rec_Low!O31-Mag_Rec_Low!$C31)/Mag_Rec_Low!$C31</f>
        <v>-0.86523445244070596</v>
      </c>
    </row>
    <row r="32" spans="1:14" x14ac:dyDescent="0.25">
      <c r="A32" s="6">
        <f>Mag_Rec_Low!B32</f>
        <v>100</v>
      </c>
      <c r="B32" s="25">
        <f>(Mag_Rec_Low!C32-Mag_Rec_Low!$C32)/Mag_Rec_Low!$C32</f>
        <v>0</v>
      </c>
      <c r="C32" s="25">
        <f>(Mag_Rec_Low!D32-Mag_Rec_Low!$C32)/Mag_Rec_Low!$C32</f>
        <v>-0.84204439581304569</v>
      </c>
      <c r="D32" s="25">
        <f>(Mag_Rec_Low!E32-Mag_Rec_Low!$C32)/Mag_Rec_Low!$C32</f>
        <v>-0.86867489935856401</v>
      </c>
      <c r="E32" s="25">
        <f>(Mag_Rec_Low!F32-Mag_Rec_Low!$C32)/Mag_Rec_Low!$C32</f>
        <v>-0.8639891116184214</v>
      </c>
      <c r="F32" s="25">
        <f>(Mag_Rec_Low!G32-Mag_Rec_Low!$C32)/Mag_Rec_Low!$C32</f>
        <v>-0.87350395429069694</v>
      </c>
      <c r="G32" s="25">
        <f>(Mag_Rec_Low!H32-Mag_Rec_Low!$C32)/Mag_Rec_Low!$C32</f>
        <v>-0.82873166472287019</v>
      </c>
      <c r="H32" s="25">
        <f>(Mag_Rec_Low!I32-Mag_Rec_Low!$C32)/Mag_Rec_Low!$C32</f>
        <v>-0.82492756394044975</v>
      </c>
      <c r="I32" s="25">
        <f>(Mag_Rec_Low!J32-Mag_Rec_Low!$C32)/Mag_Rec_Low!$C32</f>
        <v>-0.85554592457420309</v>
      </c>
      <c r="J32" s="25">
        <f>(Mag_Rec_Low!K32-Mag_Rec_Low!$C32)/Mag_Rec_Low!$C32</f>
        <v>-0.83079571033134225</v>
      </c>
      <c r="K32" s="25">
        <f>(Mag_Rec_Low!L32-Mag_Rec_Low!$C32)/Mag_Rec_Low!$C32</f>
        <v>-0.85615472573566886</v>
      </c>
      <c r="L32" s="25">
        <f>(Mag_Rec_Low!M32-Mag_Rec_Low!$C32)/Mag_Rec_Low!$C32</f>
        <v>-0.87642350591709761</v>
      </c>
      <c r="M32" s="25">
        <f>(Mag_Rec_Low!N32-Mag_Rec_Low!$C32)/Mag_Rec_Low!$C32</f>
        <v>-0.87278115873028639</v>
      </c>
      <c r="N32" s="26">
        <f>(Mag_Rec_Low!O32-Mag_Rec_Low!$C32)/Mag_Rec_Low!$C32</f>
        <v>-0.87716635831242429</v>
      </c>
    </row>
    <row r="33" spans="1:14" x14ac:dyDescent="0.25">
      <c r="A33" s="6">
        <f>Mag_Rec_Low!B33</f>
        <v>200</v>
      </c>
      <c r="B33" s="25">
        <f>(Mag_Rec_Low!C33-Mag_Rec_Low!$C33)/Mag_Rec_Low!$C33</f>
        <v>0</v>
      </c>
      <c r="C33" s="25">
        <f>(Mag_Rec_Low!D33-Mag_Rec_Low!$C33)/Mag_Rec_Low!$C33</f>
        <v>-0.86915519916578943</v>
      </c>
      <c r="D33" s="25">
        <f>(Mag_Rec_Low!E33-Mag_Rec_Low!$C33)/Mag_Rec_Low!$C33</f>
        <v>-0.88898950440205204</v>
      </c>
      <c r="E33" s="25">
        <f>(Mag_Rec_Low!F33-Mag_Rec_Low!$C33)/Mag_Rec_Low!$C33</f>
        <v>-0.88559078653607315</v>
      </c>
      <c r="F33" s="25">
        <f>(Mag_Rec_Low!G33-Mag_Rec_Low!$C33)/Mag_Rec_Low!$C33</f>
        <v>-0.89817884308934204</v>
      </c>
      <c r="G33" s="25">
        <f>(Mag_Rec_Low!H33-Mag_Rec_Low!$C33)/Mag_Rec_Low!$C33</f>
        <v>-0.85569888323578236</v>
      </c>
      <c r="H33" s="25">
        <f>(Mag_Rec_Low!I33-Mag_Rec_Low!$C33)/Mag_Rec_Low!$C33</f>
        <v>-0.85375583409411482</v>
      </c>
      <c r="I33" s="25">
        <f>(Mag_Rec_Low!J33-Mag_Rec_Low!$C33)/Mag_Rec_Low!$C33</f>
        <v>-0.8801224679794144</v>
      </c>
      <c r="J33" s="25">
        <f>(Mag_Rec_Low!K33-Mag_Rec_Low!$C33)/Mag_Rec_Low!$C33</f>
        <v>-0.85782793458606366</v>
      </c>
      <c r="K33" s="25">
        <f>(Mag_Rec_Low!L33-Mag_Rec_Low!$C33)/Mag_Rec_Low!$C33</f>
        <v>-0.87861274688452418</v>
      </c>
      <c r="L33" s="25">
        <f>(Mag_Rec_Low!M33-Mag_Rec_Low!$C33)/Mag_Rec_Low!$C33</f>
        <v>-0.89595423622139847</v>
      </c>
      <c r="M33" s="25">
        <f>(Mag_Rec_Low!N33-Mag_Rec_Low!$C33)/Mag_Rec_Low!$C33</f>
        <v>-0.89449474807789653</v>
      </c>
      <c r="N33" s="26">
        <f>(Mag_Rec_Low!O33-Mag_Rec_Low!$C33)/Mag_Rec_Low!$C33</f>
        <v>-0.8984374140647905</v>
      </c>
    </row>
    <row r="34" spans="1:14" x14ac:dyDescent="0.25">
      <c r="A34" s="6">
        <f>Mag_Rec_Low!B34</f>
        <v>300</v>
      </c>
      <c r="B34" s="25">
        <f>(Mag_Rec_Low!C34-Mag_Rec_Low!$C34)/Mag_Rec_Low!$C34</f>
        <v>0</v>
      </c>
      <c r="C34" s="25">
        <f>(Mag_Rec_Low!D34-Mag_Rec_Low!$C34)/Mag_Rec_Low!$C34</f>
        <v>-0.88077431557536812</v>
      </c>
      <c r="D34" s="25">
        <f>(Mag_Rec_Low!E34-Mag_Rec_Low!$C34)/Mag_Rec_Low!$C34</f>
        <v>-0.89772593537625278</v>
      </c>
      <c r="E34" s="25">
        <f>(Mag_Rec_Low!F34-Mag_Rec_Low!$C34)/Mag_Rec_Low!$C34</f>
        <v>-0.89489741561618208</v>
      </c>
      <c r="F34" s="25">
        <f>(Mag_Rec_Low!G34-Mag_Rec_Low!$C34)/Mag_Rec_Low!$C34</f>
        <v>-0.90872254421414245</v>
      </c>
      <c r="G34" s="25">
        <f>(Mag_Rec_Low!H34-Mag_Rec_Low!$C34)/Mag_Rec_Low!$C34</f>
        <v>-0.86736580680052944</v>
      </c>
      <c r="H34" s="25">
        <f>(Mag_Rec_Low!I34-Mag_Rec_Low!$C34)/Mag_Rec_Low!$C34</f>
        <v>-0.86612092081225767</v>
      </c>
      <c r="I34" s="25">
        <f>(Mag_Rec_Low!J34-Mag_Rec_Low!$C34)/Mag_Rec_Low!$C34</f>
        <v>-0.89070967359707387</v>
      </c>
      <c r="J34" s="25">
        <f>(Mag_Rec_Low!K34-Mag_Rec_Low!$C34)/Mag_Rec_Low!$C34</f>
        <v>-0.86946991222607517</v>
      </c>
      <c r="K34" s="25">
        <f>(Mag_Rec_Low!L34-Mag_Rec_Low!$C34)/Mag_Rec_Low!$C34</f>
        <v>-0.88827898366436486</v>
      </c>
      <c r="L34" s="25">
        <f>(Mag_Rec_Low!M34-Mag_Rec_Low!$C34)/Mag_Rec_Low!$C34</f>
        <v>-0.9043821926956338</v>
      </c>
      <c r="M34" s="25">
        <f>(Mag_Rec_Low!N34-Mag_Rec_Low!$C34)/Mag_Rec_Low!$C34</f>
        <v>-0.90386825541147509</v>
      </c>
      <c r="N34" s="26">
        <f>(Mag_Rec_Low!O34-Mag_Rec_Low!$C34)/Mag_Rec_Low!$C34</f>
        <v>-0.90756730778006789</v>
      </c>
    </row>
    <row r="35" spans="1:14" ht="15.75" thickBot="1" x14ac:dyDescent="0.3">
      <c r="A35" s="9">
        <f>Mag_Rec_Low!B35</f>
        <v>500</v>
      </c>
      <c r="B35" s="27">
        <f>(Mag_Rec_Low!C35-Mag_Rec_Low!$C35)/Mag_Rec_Low!$C35</f>
        <v>0</v>
      </c>
      <c r="C35" s="27">
        <f>(Mag_Rec_Low!D35-Mag_Rec_Low!$C35)/Mag_Rec_Low!$C35</f>
        <v>-0.8924762343130328</v>
      </c>
      <c r="D35" s="27">
        <f>(Mag_Rec_Low!E35-Mag_Rec_Low!$C35)/Mag_Rec_Low!$C35</f>
        <v>-0.90654465157749264</v>
      </c>
      <c r="E35" s="27">
        <f>(Mag_Rec_Low!F35-Mag_Rec_Low!$C35)/Mag_Rec_Low!$C35</f>
        <v>-0.90430451639664755</v>
      </c>
      <c r="F35" s="27">
        <f>(Mag_Rec_Low!G35-Mag_Rec_Low!$C35)/Mag_Rec_Low!$C35</f>
        <v>-0.91931870566625606</v>
      </c>
      <c r="G35" s="27">
        <f>(Mag_Rec_Low!H35-Mag_Rec_Low!$C35)/Mag_Rec_Low!$C35</f>
        <v>-0.87919409452087949</v>
      </c>
      <c r="H35" s="27">
        <f>(Mag_Rec_Low!I35-Mag_Rec_Low!$C35)/Mag_Rec_Low!$C35</f>
        <v>-0.87858026699486291</v>
      </c>
      <c r="I35" s="27">
        <f>(Mag_Rec_Low!J35-Mag_Rec_Low!$C35)/Mag_Rec_Low!$C35</f>
        <v>-0.90141195403636798</v>
      </c>
      <c r="J35" s="27">
        <f>(Mag_Rec_Low!K35-Mag_Rec_Low!$C35)/Mag_Rec_Low!$C35</f>
        <v>-0.88123459237066426</v>
      </c>
      <c r="K35" s="27">
        <f>(Mag_Rec_Low!L35-Mag_Rec_Low!$C35)/Mag_Rec_Low!$C35</f>
        <v>-0.89804234694828999</v>
      </c>
      <c r="L35" s="27">
        <f>(Mag_Rec_Low!M35-Mag_Rec_Low!$C35)/Mag_Rec_Low!$C35</f>
        <v>-0.91291096534998983</v>
      </c>
      <c r="M35" s="27">
        <f>(Mag_Rec_Low!N35-Mag_Rec_Low!$C35)/Mag_Rec_Low!$C35</f>
        <v>-0.9133579464944982</v>
      </c>
      <c r="N35" s="28">
        <f>(Mag_Rec_Low!O35-Mag_Rec_Low!$C35)/Mag_Rec_Low!$C35</f>
        <v>-0.91677240302977003</v>
      </c>
    </row>
    <row r="36" spans="1:14" ht="15.75" thickBot="1" x14ac:dyDescent="0.3"/>
    <row r="37" spans="1:14" x14ac:dyDescent="0.25">
      <c r="A37" s="13"/>
      <c r="B37" s="39" t="s">
        <v>19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</row>
    <row r="38" spans="1:14" ht="30" x14ac:dyDescent="0.25">
      <c r="A38" s="22" t="s">
        <v>0</v>
      </c>
      <c r="B38" s="29" t="s">
        <v>1</v>
      </c>
      <c r="C38" s="29" t="s">
        <v>2</v>
      </c>
      <c r="D38" s="29" t="s">
        <v>3</v>
      </c>
      <c r="E38" s="29" t="s">
        <v>4</v>
      </c>
      <c r="F38" s="29" t="s">
        <v>5</v>
      </c>
      <c r="G38" s="29" t="s">
        <v>6</v>
      </c>
      <c r="H38" s="29" t="s">
        <v>7</v>
      </c>
      <c r="I38" s="29" t="s">
        <v>8</v>
      </c>
      <c r="J38" s="29" t="s">
        <v>9</v>
      </c>
      <c r="K38" s="29" t="s">
        <v>10</v>
      </c>
      <c r="L38" s="29" t="s">
        <v>11</v>
      </c>
      <c r="M38" s="29" t="s">
        <v>12</v>
      </c>
      <c r="N38" s="30" t="s">
        <v>13</v>
      </c>
    </row>
    <row r="39" spans="1:14" x14ac:dyDescent="0.25">
      <c r="A39" s="6">
        <f>Mag_Rec_Low!B39</f>
        <v>1</v>
      </c>
      <c r="B39" s="25">
        <f>(Mag_Rec_Low!C39-Mag_Rec_Low!$C39)/Mag_Rec_Low!$C39</f>
        <v>0</v>
      </c>
      <c r="C39" s="25">
        <f>(Mag_Rec_Low!D39-Mag_Rec_Low!$C39)/Mag_Rec_Low!$C39</f>
        <v>-1</v>
      </c>
      <c r="D39" s="25">
        <f>(Mag_Rec_Low!E39-Mag_Rec_Low!$C39)/Mag_Rec_Low!$C39</f>
        <v>-0.26501589954455562</v>
      </c>
      <c r="E39" s="25">
        <f>(Mag_Rec_Low!F39-Mag_Rec_Low!$C39)/Mag_Rec_Low!$C39</f>
        <v>-0.86233071174429909</v>
      </c>
      <c r="F39" s="25" t="e">
        <f>(Mag_Rec_Low!G39-Mag_Rec_Low!$C39)/Mag_Rec_Low!$C39</f>
        <v>#N/A</v>
      </c>
      <c r="G39" s="25">
        <f>(Mag_Rec_Low!H39-Mag_Rec_Low!$C39)/Mag_Rec_Low!$C39</f>
        <v>-1</v>
      </c>
      <c r="H39" s="25">
        <f>(Mag_Rec_Low!I39-Mag_Rec_Low!$C39)/Mag_Rec_Low!$C39</f>
        <v>9.2745943317784657E-2</v>
      </c>
      <c r="I39" s="25">
        <f>(Mag_Rec_Low!J39-Mag_Rec_Low!$C39)/Mag_Rec_Low!$C39</f>
        <v>-1</v>
      </c>
      <c r="J39" s="25">
        <f>(Mag_Rec_Low!K39-Mag_Rec_Low!$C39)/Mag_Rec_Low!$C39</f>
        <v>-1</v>
      </c>
      <c r="K39" s="25">
        <f>(Mag_Rec_Low!L39-Mag_Rec_Low!$C39)/Mag_Rec_Low!$C39</f>
        <v>-0.62642367065502669</v>
      </c>
      <c r="L39" s="25">
        <f>(Mag_Rec_Low!M39-Mag_Rec_Low!$C39)/Mag_Rec_Low!$C39</f>
        <v>-1</v>
      </c>
      <c r="M39" s="25" t="e">
        <f>(Mag_Rec_Low!N39-Mag_Rec_Low!$C39)/Mag_Rec_Low!$C39</f>
        <v>#N/A</v>
      </c>
      <c r="N39" s="26">
        <f>(Mag_Rec_Low!O39-Mag_Rec_Low!$C39)/Mag_Rec_Low!$C39</f>
        <v>-1</v>
      </c>
    </row>
    <row r="40" spans="1:14" x14ac:dyDescent="0.25">
      <c r="A40" s="6">
        <f>Mag_Rec_Low!B40</f>
        <v>10</v>
      </c>
      <c r="B40" s="25">
        <f>(Mag_Rec_Low!C40-Mag_Rec_Low!$C40)/Mag_Rec_Low!$C40</f>
        <v>0</v>
      </c>
      <c r="C40" s="25">
        <f>(Mag_Rec_Low!D40-Mag_Rec_Low!$C40)/Mag_Rec_Low!$C40</f>
        <v>-0.43872518270117183</v>
      </c>
      <c r="D40" s="25">
        <f>(Mag_Rec_Low!E40-Mag_Rec_Low!$C40)/Mag_Rec_Low!$C40</f>
        <v>-0.5768662261948666</v>
      </c>
      <c r="E40" s="25">
        <f>(Mag_Rec_Low!F40-Mag_Rec_Low!$C40)/Mag_Rec_Low!$C40</f>
        <v>-0.55015946012144323</v>
      </c>
      <c r="F40" s="25">
        <f>(Mag_Rec_Low!G40-Mag_Rec_Low!$C40)/Mag_Rec_Low!$C40</f>
        <v>-0.50127189056172683</v>
      </c>
      <c r="G40" s="25">
        <f>(Mag_Rec_Low!H40-Mag_Rec_Low!$C40)/Mag_Rec_Low!$C40</f>
        <v>-0.45063713554797175</v>
      </c>
      <c r="H40" s="25">
        <f>(Mag_Rec_Low!I40-Mag_Rec_Low!$C40)/Mag_Rec_Low!$C40</f>
        <v>-0.39810891042715463</v>
      </c>
      <c r="I40" s="25">
        <f>(Mag_Rec_Low!J40-Mag_Rec_Low!$C40)/Mag_Rec_Low!$C40</f>
        <v>-0.50088289494442273</v>
      </c>
      <c r="J40" s="25">
        <f>(Mag_Rec_Low!K40-Mag_Rec_Low!$C40)/Mag_Rec_Low!$C40</f>
        <v>-0.44257241677779774</v>
      </c>
      <c r="K40" s="25">
        <f>(Mag_Rec_Low!L40-Mag_Rec_Low!$C40)/Mag_Rec_Low!$C40</f>
        <v>-0.5212691454573416</v>
      </c>
      <c r="L40" s="25">
        <f>(Mag_Rec_Low!M40-Mag_Rec_Low!$C40)/Mag_Rec_Low!$C40</f>
        <v>-0.5950205815446149</v>
      </c>
      <c r="M40" s="25">
        <f>(Mag_Rec_Low!N40-Mag_Rec_Low!$C40)/Mag_Rec_Low!$C40</f>
        <v>-0.56136599949222366</v>
      </c>
      <c r="N40" s="26">
        <f>(Mag_Rec_Low!O40-Mag_Rec_Low!$C40)/Mag_Rec_Low!$C40</f>
        <v>-0.55800350353136841</v>
      </c>
    </row>
    <row r="41" spans="1:14" x14ac:dyDescent="0.25">
      <c r="A41" s="6">
        <f>Mag_Rec_Low!B41</f>
        <v>20</v>
      </c>
      <c r="B41" s="25">
        <f>(Mag_Rec_Low!C41-Mag_Rec_Low!$C41)/Mag_Rec_Low!$C41</f>
        <v>0</v>
      </c>
      <c r="C41" s="25">
        <f>(Mag_Rec_Low!D41-Mag_Rec_Low!$C41)/Mag_Rec_Low!$C41</f>
        <v>-0.65757410785157178</v>
      </c>
      <c r="D41" s="25">
        <f>(Mag_Rec_Low!E41-Mag_Rec_Low!$C41)/Mag_Rec_Low!$C41</f>
        <v>-0.73555469223131931</v>
      </c>
      <c r="E41" s="25">
        <f>(Mag_Rec_Low!F41-Mag_Rec_Low!$C41)/Mag_Rec_Low!$C41</f>
        <v>-0.71703044811453009</v>
      </c>
      <c r="F41" s="25">
        <f>(Mag_Rec_Low!G41-Mag_Rec_Low!$C41)/Mag_Rec_Low!$C41</f>
        <v>-0.70479388304813861</v>
      </c>
      <c r="G41" s="25">
        <f>(Mag_Rec_Low!H41-Mag_Rec_Low!$C41)/Mag_Rec_Low!$C41</f>
        <v>-0.65187250784197026</v>
      </c>
      <c r="H41" s="25">
        <f>(Mag_Rec_Low!I41-Mag_Rec_Low!$C41)/Mag_Rec_Low!$C41</f>
        <v>-0.62788014368190059</v>
      </c>
      <c r="I41" s="25">
        <f>(Mag_Rec_Low!J41-Mag_Rec_Low!$C41)/Mag_Rec_Low!$C41</f>
        <v>-0.69193192221860333</v>
      </c>
      <c r="J41" s="25">
        <f>(Mag_Rec_Low!K41-Mag_Rec_Low!$C41)/Mag_Rec_Low!$C41</f>
        <v>-0.65262920572143002</v>
      </c>
      <c r="K41" s="25">
        <f>(Mag_Rec_Low!L41-Mag_Rec_Low!$C41)/Mag_Rec_Low!$C41</f>
        <v>-0.69981405884707426</v>
      </c>
      <c r="L41" s="25">
        <f>(Mag_Rec_Low!M41-Mag_Rec_Low!$C41)/Mag_Rec_Low!$C41</f>
        <v>-0.74647738242635719</v>
      </c>
      <c r="M41" s="25">
        <f>(Mag_Rec_Low!N41-Mag_Rec_Low!$C41)/Mag_Rec_Low!$C41</f>
        <v>-0.73009540918125226</v>
      </c>
      <c r="N41" s="26">
        <f>(Mag_Rec_Low!O41-Mag_Rec_Low!$C41)/Mag_Rec_Low!$C41</f>
        <v>-0.72966329241410333</v>
      </c>
    </row>
    <row r="42" spans="1:14" x14ac:dyDescent="0.25">
      <c r="A42" s="6">
        <f>Mag_Rec_Low!B42</f>
        <v>50</v>
      </c>
      <c r="B42" s="25">
        <f>(Mag_Rec_Low!C42-Mag_Rec_Low!$C42)/Mag_Rec_Low!$C42</f>
        <v>0</v>
      </c>
      <c r="C42" s="25">
        <f>(Mag_Rec_Low!D42-Mag_Rec_Low!$C42)/Mag_Rec_Low!$C42</f>
        <v>-0.77857421536623883</v>
      </c>
      <c r="D42" s="25">
        <f>(Mag_Rec_Low!E42-Mag_Rec_Low!$C42)/Mag_Rec_Low!$C42</f>
        <v>-0.82423155654976843</v>
      </c>
      <c r="E42" s="25">
        <f>(Mag_Rec_Low!F42-Mag_Rec_Low!$C42)/Mag_Rec_Low!$C42</f>
        <v>-0.81098503262594956</v>
      </c>
      <c r="F42" s="25">
        <f>(Mag_Rec_Low!G42-Mag_Rec_Low!$C42)/Mag_Rec_Low!$C42</f>
        <v>-0.81655234871931914</v>
      </c>
      <c r="G42" s="25">
        <f>(Mag_Rec_Low!H42-Mag_Rec_Low!$C42)/Mag_Rec_Low!$C42</f>
        <v>-0.76659508890734951</v>
      </c>
      <c r="H42" s="25">
        <f>(Mag_Rec_Low!I42-Mag_Rec_Low!$C42)/Mag_Rec_Low!$C42</f>
        <v>-0.7554563800486791</v>
      </c>
      <c r="I42" s="25">
        <f>(Mag_Rec_Low!J42-Mag_Rec_Low!$C42)/Mag_Rec_Low!$C42</f>
        <v>-0.79916332641568555</v>
      </c>
      <c r="J42" s="25">
        <f>(Mag_Rec_Low!K42-Mag_Rec_Low!$C42)/Mag_Rec_Low!$C42</f>
        <v>-0.77045301846324432</v>
      </c>
      <c r="K42" s="25">
        <f>(Mag_Rec_Low!L42-Mag_Rec_Low!$C42)/Mag_Rec_Low!$C42</f>
        <v>-0.80003247812256317</v>
      </c>
      <c r="L42" s="25">
        <f>(Mag_Rec_Low!M42-Mag_Rec_Low!$C42)/Mag_Rec_Low!$C42</f>
        <v>-0.83189785750698342</v>
      </c>
      <c r="M42" s="25">
        <f>(Mag_Rec_Low!N42-Mag_Rec_Low!$C42)/Mag_Rec_Low!$C42</f>
        <v>-0.82508476855347901</v>
      </c>
      <c r="N42" s="26">
        <f>(Mag_Rec_Low!O42-Mag_Rec_Low!$C42)/Mag_Rec_Low!$C42</f>
        <v>-0.82505797371076794</v>
      </c>
    </row>
    <row r="43" spans="1:14" x14ac:dyDescent="0.25">
      <c r="A43" s="6">
        <f>Mag_Rec_Low!B43</f>
        <v>75</v>
      </c>
      <c r="B43" s="25">
        <f>(Mag_Rec_Low!C43-Mag_Rec_Low!$C43)/Mag_Rec_Low!$C43</f>
        <v>0</v>
      </c>
      <c r="C43" s="25">
        <f>(Mag_Rec_Low!D43-Mag_Rec_Low!$C43)/Mag_Rec_Low!$C43</f>
        <v>-0.80845062022271241</v>
      </c>
      <c r="D43" s="25">
        <f>(Mag_Rec_Low!E43-Mag_Rec_Low!$C43)/Mag_Rec_Low!$C43</f>
        <v>-0.84627806455282661</v>
      </c>
      <c r="E43" s="25">
        <f>(Mag_Rec_Low!F43-Mag_Rec_Low!$C43)/Mag_Rec_Low!$C43</f>
        <v>-0.83445909377578698</v>
      </c>
      <c r="F43" s="25">
        <f>(Mag_Rec_Low!G43-Mag_Rec_Low!$C43)/Mag_Rec_Low!$C43</f>
        <v>-0.84401010012857713</v>
      </c>
      <c r="G43" s="25">
        <f>(Mag_Rec_Low!H43-Mag_Rec_Low!$C43)/Mag_Rec_Low!$C43</f>
        <v>-0.79548940867833573</v>
      </c>
      <c r="H43" s="25">
        <f>(Mag_Rec_Low!I43-Mag_Rec_Low!$C43)/Mag_Rec_Low!$C43</f>
        <v>-0.78704166140873832</v>
      </c>
      <c r="I43" s="25">
        <f>(Mag_Rec_Low!J43-Mag_Rec_Low!$C43)/Mag_Rec_Low!$C43</f>
        <v>-0.82590407479838057</v>
      </c>
      <c r="J43" s="25">
        <f>(Mag_Rec_Low!K43-Mag_Rec_Low!$C43)/Mag_Rec_Low!$C43</f>
        <v>-0.79982072965278295</v>
      </c>
      <c r="K43" s="25">
        <f>(Mag_Rec_Low!L43-Mag_Rec_Low!$C43)/Mag_Rec_Low!$C43</f>
        <v>-0.82502153682399548</v>
      </c>
      <c r="L43" s="25">
        <f>(Mag_Rec_Low!M43-Mag_Rec_Low!$C43)/Mag_Rec_Low!$C43</f>
        <v>-0.85326493415004412</v>
      </c>
      <c r="M43" s="25">
        <f>(Mag_Rec_Low!N43-Mag_Rec_Low!$C43)/Mag_Rec_Low!$C43</f>
        <v>-0.84881788448691842</v>
      </c>
      <c r="N43" s="26">
        <f>(Mag_Rec_Low!O43-Mag_Rec_Low!$C43)/Mag_Rec_Low!$C43</f>
        <v>-0.84869240979795835</v>
      </c>
    </row>
    <row r="44" spans="1:14" x14ac:dyDescent="0.25">
      <c r="A44" s="6">
        <f>Mag_Rec_Low!B44</f>
        <v>100</v>
      </c>
      <c r="B44" s="25">
        <f>(Mag_Rec_Low!C44-Mag_Rec_Low!$C44)/Mag_Rec_Low!$C44</f>
        <v>0</v>
      </c>
      <c r="C44" s="25">
        <f>(Mag_Rec_Low!D44-Mag_Rec_Low!$C44)/Mag_Rec_Low!$C44</f>
        <v>-0.82500701110881514</v>
      </c>
      <c r="D44" s="25">
        <f>(Mag_Rec_Low!E44-Mag_Rec_Low!$C44)/Mag_Rec_Low!$C44</f>
        <v>-0.858527956638094</v>
      </c>
      <c r="E44" s="25">
        <f>(Mag_Rec_Low!F44-Mag_Rec_Low!$C44)/Mag_Rec_Low!$C44</f>
        <v>-0.8475281801418959</v>
      </c>
      <c r="F44" s="25">
        <f>(Mag_Rec_Low!G44-Mag_Rec_Low!$C44)/Mag_Rec_Low!$C44</f>
        <v>-0.85919485688658903</v>
      </c>
      <c r="G44" s="25">
        <f>(Mag_Rec_Low!H44-Mag_Rec_Low!$C44)/Mag_Rec_Low!$C44</f>
        <v>-0.81162854521627914</v>
      </c>
      <c r="H44" s="25">
        <f>(Mag_Rec_Low!I44-Mag_Rec_Low!$C44)/Mag_Rec_Low!$C44</f>
        <v>-0.80456279584295309</v>
      </c>
      <c r="I44" s="25">
        <f>(Mag_Rec_Low!J44-Mag_Rec_Low!$C44)/Mag_Rec_Low!$C44</f>
        <v>-0.84078268822803492</v>
      </c>
      <c r="J44" s="25">
        <f>(Mag_Rec_Low!K44-Mag_Rec_Low!$C44)/Mag_Rec_Low!$C44</f>
        <v>-0.8161564181079094</v>
      </c>
      <c r="K44" s="25">
        <f>(Mag_Rec_Low!L44-Mag_Rec_Low!$C44)/Mag_Rec_Low!$C44</f>
        <v>-0.83892296953658696</v>
      </c>
      <c r="L44" s="25">
        <f>(Mag_Rec_Low!M44-Mag_Rec_Low!$C44)/Mag_Rec_Low!$C44</f>
        <v>-0.86516735730333705</v>
      </c>
      <c r="M44" s="25">
        <f>(Mag_Rec_Low!N44-Mag_Rec_Low!$C44)/Mag_Rec_Low!$C44</f>
        <v>-0.86203336031795574</v>
      </c>
      <c r="N44" s="26">
        <f>(Mag_Rec_Low!O44-Mag_Rec_Low!$C44)/Mag_Rec_Low!$C44</f>
        <v>-0.86180812486049652</v>
      </c>
    </row>
    <row r="45" spans="1:14" x14ac:dyDescent="0.25">
      <c r="A45" s="6">
        <f>Mag_Rec_Low!B45</f>
        <v>200</v>
      </c>
      <c r="B45" s="25">
        <f>(Mag_Rec_Low!C45-Mag_Rec_Low!$C45)/Mag_Rec_Low!$C45</f>
        <v>0</v>
      </c>
      <c r="C45" s="25">
        <f>(Mag_Rec_Low!D45-Mag_Rec_Low!$C45)/Mag_Rec_Low!$C45</f>
        <v>-0.85459098982491055</v>
      </c>
      <c r="D45" s="25">
        <f>(Mag_Rec_Low!E45-Mag_Rec_Low!$C45)/Mag_Rec_Low!$C45</f>
        <v>-0.88048248164809206</v>
      </c>
      <c r="E45" s="25">
        <f>(Mag_Rec_Low!F45-Mag_Rec_Low!$C45)/Mag_Rec_Low!$C45</f>
        <v>-0.8710060409612097</v>
      </c>
      <c r="F45" s="25">
        <f>(Mag_Rec_Low!G45-Mag_Rec_Low!$C45)/Mag_Rec_Low!$C45</f>
        <v>-0.88626191761771589</v>
      </c>
      <c r="G45" s="25">
        <f>(Mag_Rec_Low!H45-Mag_Rec_Low!$C45)/Mag_Rec_Low!$C45</f>
        <v>-0.84073349183280011</v>
      </c>
      <c r="H45" s="25">
        <f>(Mag_Rec_Low!I45-Mag_Rec_Low!$C45)/Mag_Rec_Low!$C45</f>
        <v>-0.83590514469669031</v>
      </c>
      <c r="I45" s="25">
        <f>(Mag_Rec_Low!J45-Mag_Rec_Low!$C45)/Mag_Rec_Low!$C45</f>
        <v>-0.86749639161425551</v>
      </c>
      <c r="J45" s="25">
        <f>(Mag_Rec_Low!K45-Mag_Rec_Low!$C45)/Mag_Rec_Low!$C45</f>
        <v>-0.84547358099322112</v>
      </c>
      <c r="K45" s="25">
        <f>(Mag_Rec_Low!L45-Mag_Rec_Low!$C45)/Mag_Rec_Low!$C45</f>
        <v>-0.86387269448895954</v>
      </c>
      <c r="L45" s="25">
        <f>(Mag_Rec_Low!M45-Mag_Rec_Low!$C45)/Mag_Rec_Low!$C45</f>
        <v>-0.88656447428419338</v>
      </c>
      <c r="M45" s="25">
        <f>(Mag_Rec_Low!N45-Mag_Rec_Low!$C45)/Mag_Rec_Low!$C45</f>
        <v>-0.88578347117457601</v>
      </c>
      <c r="N45" s="26">
        <f>(Mag_Rec_Low!O45-Mag_Rec_Low!$C45)/Mag_Rec_Low!$C45</f>
        <v>-0.88528366783858436</v>
      </c>
    </row>
    <row r="46" spans="1:14" x14ac:dyDescent="0.25">
      <c r="A46" s="6">
        <f>Mag_Rec_Low!B46</f>
        <v>300</v>
      </c>
      <c r="B46" s="25">
        <f>(Mag_Rec_Low!C46-Mag_Rec_Low!$C46)/Mag_Rec_Low!$C46</f>
        <v>0</v>
      </c>
      <c r="C46" s="25">
        <f>(Mag_Rec_Low!D46-Mag_Rec_Low!$C46)/Mag_Rec_Low!$C46</f>
        <v>-0.86731312943196892</v>
      </c>
      <c r="D46" s="25">
        <f>(Mag_Rec_Low!E46-Mag_Rec_Low!$C46)/Mag_Rec_Low!$C46</f>
        <v>-0.88995243251885225</v>
      </c>
      <c r="E46" s="25">
        <f>(Mag_Rec_Low!F46-Mag_Rec_Low!$C46)/Mag_Rec_Low!$C46</f>
        <v>-0.88115866273664278</v>
      </c>
      <c r="F46" s="25">
        <f>(Mag_Rec_Low!G46-Mag_Rec_Low!$C46)/Mag_Rec_Low!$C46</f>
        <v>-0.89787143632439415</v>
      </c>
      <c r="G46" s="25">
        <f>(Mag_Rec_Low!H46-Mag_Rec_Low!$C46)/Mag_Rec_Low!$C46</f>
        <v>-0.85337180498064369</v>
      </c>
      <c r="H46" s="25">
        <f>(Mag_Rec_Low!I46-Mag_Rec_Low!$C46)/Mag_Rec_Low!$C46</f>
        <v>-0.84939784414792496</v>
      </c>
      <c r="I46" s="25">
        <f>(Mag_Rec_Low!J46-Mag_Rec_Low!$C46)/Mag_Rec_Low!$C46</f>
        <v>-0.87904378503936298</v>
      </c>
      <c r="J46" s="25">
        <f>(Mag_Rec_Low!K46-Mag_Rec_Low!$C46)/Mag_Rec_Low!$C46</f>
        <v>-0.85813897188156341</v>
      </c>
      <c r="K46" s="25">
        <f>(Mag_Rec_Low!L46-Mag_Rec_Low!$C46)/Mag_Rec_Low!$C46</f>
        <v>-0.87465105006249411</v>
      </c>
      <c r="L46" s="25">
        <f>(Mag_Rec_Low!M46-Mag_Rec_Low!$C46)/Mag_Rec_Low!$C46</f>
        <v>-0.89582509710280767</v>
      </c>
      <c r="M46" s="25">
        <f>(Mag_Rec_Low!N46-Mag_Rec_Low!$C46)/Mag_Rec_Low!$C46</f>
        <v>-0.89606057145102191</v>
      </c>
      <c r="N46" s="26">
        <f>(Mag_Rec_Low!O46-Mag_Rec_Low!$C46)/Mag_Rec_Low!$C46</f>
        <v>-0.89539762040515403</v>
      </c>
    </row>
    <row r="47" spans="1:14" ht="15.75" thickBot="1" x14ac:dyDescent="0.3">
      <c r="A47" s="9">
        <f>Mag_Rec_Low!B47</f>
        <v>500</v>
      </c>
      <c r="B47" s="27">
        <f>(Mag_Rec_Low!C47-Mag_Rec_Low!$C47)/Mag_Rec_Low!$C47</f>
        <v>0</v>
      </c>
      <c r="C47" s="27">
        <f>(Mag_Rec_Low!D47-Mag_Rec_Low!$C47)/Mag_Rec_Low!$C47</f>
        <v>-0.88015234732530012</v>
      </c>
      <c r="D47" s="27">
        <f>(Mag_Rec_Low!E47-Mag_Rec_Low!$C47)/Mag_Rec_Low!$C47</f>
        <v>-0.8995288770594122</v>
      </c>
      <c r="E47" s="27">
        <f>(Mag_Rec_Low!F47-Mag_Rec_Low!$C47)/Mag_Rec_Low!$C47</f>
        <v>-0.89144406671609322</v>
      </c>
      <c r="F47" s="27">
        <f>(Mag_Rec_Low!G47-Mag_Rec_Low!$C47)/Mag_Rec_Low!$C47</f>
        <v>-0.90956615500013827</v>
      </c>
      <c r="G47" s="27">
        <f>(Mag_Rec_Low!H47-Mag_Rec_Low!$C47)/Mag_Rec_Low!$C47</f>
        <v>-0.86621389220313949</v>
      </c>
      <c r="H47" s="27">
        <f>(Mag_Rec_Low!I47-Mag_Rec_Low!$C47)/Mag_Rec_Low!$C47</f>
        <v>-0.86302373041361524</v>
      </c>
      <c r="I47" s="27">
        <f>(Mag_Rec_Low!J47-Mag_Rec_Low!$C47)/Mag_Rec_Low!$C47</f>
        <v>-0.89074107070760344</v>
      </c>
      <c r="J47" s="27">
        <f>(Mag_Rec_Low!K47-Mag_Rec_Low!$C47)/Mag_Rec_Low!$C47</f>
        <v>-0.87096200262507462</v>
      </c>
      <c r="K47" s="27">
        <f>(Mag_Rec_Low!L47-Mag_Rec_Low!$C47)/Mag_Rec_Low!$C47</f>
        <v>-0.8855626427511325</v>
      </c>
      <c r="L47" s="27">
        <f>(Mag_Rec_Low!M47-Mag_Rec_Low!$C47)/Mag_Rec_Low!$C47</f>
        <v>-0.90521320076622325</v>
      </c>
      <c r="M47" s="27">
        <f>(Mag_Rec_Low!N47-Mag_Rec_Low!$C47)/Mag_Rec_Low!$C47</f>
        <v>-0.9064792292365923</v>
      </c>
      <c r="N47" s="28">
        <f>(Mag_Rec_Low!O47-Mag_Rec_Low!$C47)/Mag_Rec_Low!$C47</f>
        <v>-0.90561847830615805</v>
      </c>
    </row>
    <row r="48" spans="1:14" ht="15.75" thickBot="1" x14ac:dyDescent="0.3"/>
    <row r="49" spans="1:14" x14ac:dyDescent="0.25">
      <c r="A49" s="13"/>
      <c r="B49" s="39" t="s">
        <v>20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40"/>
    </row>
    <row r="50" spans="1:14" ht="30" x14ac:dyDescent="0.25">
      <c r="A50" s="22" t="s">
        <v>0</v>
      </c>
      <c r="B50" s="29" t="s">
        <v>1</v>
      </c>
      <c r="C50" s="29" t="s">
        <v>2</v>
      </c>
      <c r="D50" s="29" t="s">
        <v>3</v>
      </c>
      <c r="E50" s="29" t="s">
        <v>4</v>
      </c>
      <c r="F50" s="29" t="s">
        <v>5</v>
      </c>
      <c r="G50" s="29" t="s">
        <v>6</v>
      </c>
      <c r="H50" s="29" t="s">
        <v>7</v>
      </c>
      <c r="I50" s="29" t="s">
        <v>8</v>
      </c>
      <c r="J50" s="29" t="s">
        <v>9</v>
      </c>
      <c r="K50" s="29" t="s">
        <v>10</v>
      </c>
      <c r="L50" s="29" t="s">
        <v>11</v>
      </c>
      <c r="M50" s="29" t="s">
        <v>12</v>
      </c>
      <c r="N50" s="30" t="s">
        <v>13</v>
      </c>
    </row>
    <row r="51" spans="1:14" x14ac:dyDescent="0.25">
      <c r="A51" s="6">
        <f>Mag_Rec_Low!B51</f>
        <v>1</v>
      </c>
      <c r="B51" s="25">
        <f>(Mag_Rec_Low!C51-Mag_Rec_Low!$C51)/Mag_Rec_Low!$C51</f>
        <v>0</v>
      </c>
      <c r="C51" s="25">
        <f>(Mag_Rec_Low!D51-Mag_Rec_Low!$C51)/Mag_Rec_Low!$C51</f>
        <v>-0.81974865663533236</v>
      </c>
      <c r="D51" s="25">
        <f>(Mag_Rec_Low!E51-Mag_Rec_Low!$C51)/Mag_Rec_Low!$C51</f>
        <v>-0.43161486118715853</v>
      </c>
      <c r="E51" s="25">
        <f>(Mag_Rec_Low!F51-Mag_Rec_Low!$C51)/Mag_Rec_Low!$C51</f>
        <v>-0.38131418630357905</v>
      </c>
      <c r="F51" s="25" t="e">
        <f>(Mag_Rec_Low!G51-Mag_Rec_Low!$C51)/Mag_Rec_Low!$C51</f>
        <v>#N/A</v>
      </c>
      <c r="G51" s="25">
        <f>(Mag_Rec_Low!H51-Mag_Rec_Low!$C51)/Mag_Rec_Low!$C51</f>
        <v>-1</v>
      </c>
      <c r="H51" s="25">
        <f>(Mag_Rec_Low!I51-Mag_Rec_Low!$C51)/Mag_Rec_Low!$C51</f>
        <v>0.18482266924798149</v>
      </c>
      <c r="I51" s="25">
        <f>(Mag_Rec_Low!J51-Mag_Rec_Low!$C51)/Mag_Rec_Low!$C51</f>
        <v>-1</v>
      </c>
      <c r="J51" s="25">
        <f>(Mag_Rec_Low!K51-Mag_Rec_Low!$C51)/Mag_Rec_Low!$C51</f>
        <v>-1</v>
      </c>
      <c r="K51" s="25">
        <f>(Mag_Rec_Low!L51-Mag_Rec_Low!$C51)/Mag_Rec_Low!$C51</f>
        <v>-0.9852664744006463</v>
      </c>
      <c r="L51" s="25">
        <f>(Mag_Rec_Low!M51-Mag_Rec_Low!$C51)/Mag_Rec_Low!$C51</f>
        <v>-1</v>
      </c>
      <c r="M51" s="25" t="e">
        <f>(Mag_Rec_Low!N51-Mag_Rec_Low!$C51)/Mag_Rec_Low!$C51</f>
        <v>#N/A</v>
      </c>
      <c r="N51" s="26">
        <f>(Mag_Rec_Low!O51-Mag_Rec_Low!$C51)/Mag_Rec_Low!$C51</f>
        <v>-1</v>
      </c>
    </row>
    <row r="52" spans="1:14" x14ac:dyDescent="0.25">
      <c r="A52" s="6">
        <f>Mag_Rec_Low!B52</f>
        <v>10</v>
      </c>
      <c r="B52" s="25">
        <f>(Mag_Rec_Low!C52-Mag_Rec_Low!$C52)/Mag_Rec_Low!$C52</f>
        <v>0</v>
      </c>
      <c r="C52" s="25">
        <f>(Mag_Rec_Low!D52-Mag_Rec_Low!$C52)/Mag_Rec_Low!$C52</f>
        <v>-0.42451051175542776</v>
      </c>
      <c r="D52" s="25">
        <f>(Mag_Rec_Low!E52-Mag_Rec_Low!$C52)/Mag_Rec_Low!$C52</f>
        <v>-0.57566894881535446</v>
      </c>
      <c r="E52" s="25">
        <f>(Mag_Rec_Low!F52-Mag_Rec_Low!$C52)/Mag_Rec_Low!$C52</f>
        <v>-0.54301701448538386</v>
      </c>
      <c r="F52" s="25">
        <f>(Mag_Rec_Low!G52-Mag_Rec_Low!$C52)/Mag_Rec_Low!$C52</f>
        <v>-0.4957369709656308</v>
      </c>
      <c r="G52" s="25">
        <f>(Mag_Rec_Low!H52-Mag_Rec_Low!$C52)/Mag_Rec_Low!$C52</f>
        <v>-0.44974750181312273</v>
      </c>
      <c r="H52" s="25">
        <f>(Mag_Rec_Low!I52-Mag_Rec_Low!$C52)/Mag_Rec_Low!$C52</f>
        <v>-0.3941926277090359</v>
      </c>
      <c r="I52" s="25">
        <f>(Mag_Rec_Low!J52-Mag_Rec_Low!$C52)/Mag_Rec_Low!$C52</f>
        <v>-0.49889582018082007</v>
      </c>
      <c r="J52" s="25">
        <f>(Mag_Rec_Low!K52-Mag_Rec_Low!$C52)/Mag_Rec_Low!$C52</f>
        <v>-0.44543219781718901</v>
      </c>
      <c r="K52" s="25">
        <f>(Mag_Rec_Low!L52-Mag_Rec_Low!$C52)/Mag_Rec_Low!$C52</f>
        <v>-0.5092717689781967</v>
      </c>
      <c r="L52" s="25">
        <f>(Mag_Rec_Low!M52-Mag_Rec_Low!$C52)/Mag_Rec_Low!$C52</f>
        <v>-0.59512975427652837</v>
      </c>
      <c r="M52" s="25">
        <f>(Mag_Rec_Low!N52-Mag_Rec_Low!$C52)/Mag_Rec_Low!$C52</f>
        <v>-0.56448070809120832</v>
      </c>
      <c r="N52" s="26">
        <f>(Mag_Rec_Low!O52-Mag_Rec_Low!$C52)/Mag_Rec_Low!$C52</f>
        <v>-0.54562130043832557</v>
      </c>
    </row>
    <row r="53" spans="1:14" x14ac:dyDescent="0.25">
      <c r="A53" s="6">
        <f>Mag_Rec_Low!B53</f>
        <v>20</v>
      </c>
      <c r="B53" s="25">
        <f>(Mag_Rec_Low!C53-Mag_Rec_Low!$C53)/Mag_Rec_Low!$C53</f>
        <v>0</v>
      </c>
      <c r="C53" s="25">
        <f>(Mag_Rec_Low!D53-Mag_Rec_Low!$C53)/Mag_Rec_Low!$C53</f>
        <v>-0.6452057437725075</v>
      </c>
      <c r="D53" s="25">
        <f>(Mag_Rec_Low!E53-Mag_Rec_Low!$C53)/Mag_Rec_Low!$C53</f>
        <v>-0.73507259674234215</v>
      </c>
      <c r="E53" s="25">
        <f>(Mag_Rec_Low!F53-Mag_Rec_Low!$C53)/Mag_Rec_Low!$C53</f>
        <v>-0.7084818249409256</v>
      </c>
      <c r="F53" s="25">
        <f>(Mag_Rec_Low!G53-Mag_Rec_Low!$C53)/Mag_Rec_Low!$C53</f>
        <v>-0.69902934323667387</v>
      </c>
      <c r="G53" s="25">
        <f>(Mag_Rec_Low!H53-Mag_Rec_Low!$C53)/Mag_Rec_Low!$C53</f>
        <v>-0.6495943020516447</v>
      </c>
      <c r="H53" s="25">
        <f>(Mag_Rec_Low!I53-Mag_Rec_Low!$C53)/Mag_Rec_Low!$C53</f>
        <v>-0.62317009352269515</v>
      </c>
      <c r="I53" s="25">
        <f>(Mag_Rec_Low!J53-Mag_Rec_Low!$C53)/Mag_Rec_Low!$C53</f>
        <v>-0.68863972069146606</v>
      </c>
      <c r="J53" s="25">
        <f>(Mag_Rec_Low!K53-Mag_Rec_Low!$C53)/Mag_Rec_Low!$C53</f>
        <v>-0.65463519082623967</v>
      </c>
      <c r="K53" s="25">
        <f>(Mag_Rec_Low!L53-Mag_Rec_Low!$C53)/Mag_Rec_Low!$C53</f>
        <v>-0.69250865360507052</v>
      </c>
      <c r="L53" s="25">
        <f>(Mag_Rec_Low!M53-Mag_Rec_Low!$C53)/Mag_Rec_Low!$C53</f>
        <v>-0.74736431948820714</v>
      </c>
      <c r="M53" s="25">
        <f>(Mag_Rec_Low!N53-Mag_Rec_Low!$C53)/Mag_Rec_Low!$C53</f>
        <v>-0.73235083232248155</v>
      </c>
      <c r="N53" s="26">
        <f>(Mag_Rec_Low!O53-Mag_Rec_Low!$C53)/Mag_Rec_Low!$C53</f>
        <v>-0.7198693713599702</v>
      </c>
    </row>
    <row r="54" spans="1:14" x14ac:dyDescent="0.25">
      <c r="A54" s="6">
        <f>Mag_Rec_Low!B54</f>
        <v>50</v>
      </c>
      <c r="B54" s="25">
        <f>(Mag_Rec_Low!C54-Mag_Rec_Low!$C54)/Mag_Rec_Low!$C54</f>
        <v>0</v>
      </c>
      <c r="C54" s="25">
        <f>(Mag_Rec_Low!D54-Mag_Rec_Low!$C54)/Mag_Rec_Low!$C54</f>
        <v>-0.76813871652136956</v>
      </c>
      <c r="D54" s="25">
        <f>(Mag_Rec_Low!E54-Mag_Rec_Low!$C54)/Mag_Rec_Low!$C54</f>
        <v>-0.82437616685678283</v>
      </c>
      <c r="E54" s="25">
        <f>(Mag_Rec_Low!F54-Mag_Rec_Low!$C54)/Mag_Rec_Low!$C54</f>
        <v>-0.80235866216481089</v>
      </c>
      <c r="F54" s="25">
        <f>(Mag_Rec_Low!G54-Mag_Rec_Low!$C54)/Mag_Rec_Low!$C54</f>
        <v>-0.81138568168932912</v>
      </c>
      <c r="G54" s="25">
        <f>(Mag_Rec_Low!H54-Mag_Rec_Low!$C54)/Mag_Rec_Low!$C54</f>
        <v>-0.76409247091292465</v>
      </c>
      <c r="H54" s="25">
        <f>(Mag_Rec_Low!I54-Mag_Rec_Low!$C54)/Mag_Rec_Low!$C54</f>
        <v>-0.75096597557019151</v>
      </c>
      <c r="I54" s="25">
        <f>(Mag_Rec_Low!J54-Mag_Rec_Low!$C54)/Mag_Rec_Low!$C54</f>
        <v>-0.79571977267947347</v>
      </c>
      <c r="J54" s="25">
        <f>(Mag_Rec_Low!K54-Mag_Rec_Low!$C54)/Mag_Rec_Low!$C54</f>
        <v>-0.77229690876948354</v>
      </c>
      <c r="K54" s="25">
        <f>(Mag_Rec_Low!L54-Mag_Rec_Low!$C54)/Mag_Rec_Low!$C54</f>
        <v>-0.79569475601967199</v>
      </c>
      <c r="L54" s="25">
        <f>(Mag_Rec_Low!M54-Mag_Rec_Low!$C54)/Mag_Rec_Low!$C54</f>
        <v>-0.83332672577142208</v>
      </c>
      <c r="M54" s="25">
        <f>(Mag_Rec_Low!N54-Mag_Rec_Low!$C54)/Mag_Rec_Low!$C54</f>
        <v>-0.82694913680408833</v>
      </c>
      <c r="N54" s="26">
        <f>(Mag_Rec_Low!O54-Mag_Rec_Low!$C54)/Mag_Rec_Low!$C54</f>
        <v>-0.81732643253036508</v>
      </c>
    </row>
    <row r="55" spans="1:14" x14ac:dyDescent="0.25">
      <c r="A55" s="6">
        <f>Mag_Rec_Low!B55</f>
        <v>75</v>
      </c>
      <c r="B55" s="25">
        <f>(Mag_Rec_Low!C55-Mag_Rec_Low!$C55)/Mag_Rec_Low!$C55</f>
        <v>0</v>
      </c>
      <c r="C55" s="25">
        <f>(Mag_Rec_Low!D55-Mag_Rec_Low!$C55)/Mag_Rec_Low!$C55</f>
        <v>-0.79862013690344169</v>
      </c>
      <c r="D55" s="25">
        <f>(Mag_Rec_Low!E55-Mag_Rec_Low!$C55)/Mag_Rec_Low!$C55</f>
        <v>-0.84660118682223362</v>
      </c>
      <c r="E55" s="25">
        <f>(Mag_Rec_Low!F55-Mag_Rec_Low!$C55)/Mag_Rec_Low!$C55</f>
        <v>-0.82591095040172435</v>
      </c>
      <c r="F55" s="25">
        <f>(Mag_Rec_Low!G55-Mag_Rec_Low!$C55)/Mag_Rec_Low!$C55</f>
        <v>-0.83909458621527855</v>
      </c>
      <c r="G55" s="25">
        <f>(Mag_Rec_Low!H55-Mag_Rec_Low!$C55)/Mag_Rec_Low!$C55</f>
        <v>-0.79300284302302404</v>
      </c>
      <c r="H55" s="25">
        <f>(Mag_Rec_Low!I55-Mag_Rec_Low!$C55)/Mag_Rec_Low!$C55</f>
        <v>-0.78269119114258479</v>
      </c>
      <c r="I55" s="25">
        <f>(Mag_Rec_Low!J55-Mag_Rec_Low!$C55)/Mag_Rec_Low!$C55</f>
        <v>-0.82249935056507795</v>
      </c>
      <c r="J55" s="25">
        <f>(Mag_Rec_Low!K55-Mag_Rec_Low!$C55)/Mag_Rec_Low!$C55</f>
        <v>-0.80165684358374856</v>
      </c>
      <c r="K55" s="25">
        <f>(Mag_Rec_Low!L55-Mag_Rec_Low!$C55)/Mag_Rec_Low!$C55</f>
        <v>-0.82146195050650317</v>
      </c>
      <c r="L55" s="25">
        <f>(Mag_Rec_Low!M55-Mag_Rec_Low!$C55)/Mag_Rec_Low!$C55</f>
        <v>-0.85483267718621114</v>
      </c>
      <c r="M55" s="25">
        <f>(Mag_Rec_Low!N55-Mag_Rec_Low!$C55)/Mag_Rec_Low!$C55</f>
        <v>-0.85058383629799961</v>
      </c>
      <c r="N55" s="26">
        <f>(Mag_Rec_Low!O55-Mag_Rec_Low!$C55)/Mag_Rec_Low!$C55</f>
        <v>-0.84155713286754241</v>
      </c>
    </row>
    <row r="56" spans="1:14" x14ac:dyDescent="0.25">
      <c r="A56" s="6">
        <f>Mag_Rec_Low!B56</f>
        <v>100</v>
      </c>
      <c r="B56" s="25">
        <f>(Mag_Rec_Low!C56-Mag_Rec_Low!$C56)/Mag_Rec_Low!$C56</f>
        <v>0</v>
      </c>
      <c r="C56" s="25">
        <f>(Mag_Rec_Low!D56-Mag_Rec_Low!$C56)/Mag_Rec_Low!$C56</f>
        <v>-0.81553758200924842</v>
      </c>
      <c r="D56" s="25">
        <f>(Mag_Rec_Low!E56-Mag_Rec_Low!$C56)/Mag_Rec_Low!$C56</f>
        <v>-0.85895391068454674</v>
      </c>
      <c r="E56" s="25">
        <f>(Mag_Rec_Low!F56-Mag_Rec_Low!$C56)/Mag_Rec_Low!$C56</f>
        <v>-0.83904250831921601</v>
      </c>
      <c r="F56" s="25">
        <f>(Mag_Rec_Low!G56-Mag_Rec_Low!$C56)/Mag_Rec_Low!$C56</f>
        <v>-0.85444029976236324</v>
      </c>
      <c r="G56" s="25">
        <f>(Mag_Rec_Low!H56-Mag_Rec_Low!$C56)/Mag_Rec_Low!$C56</f>
        <v>-0.80916470740995439</v>
      </c>
      <c r="H56" s="25">
        <f>(Mag_Rec_Low!I56-Mag_Rec_Low!$C56)/Mag_Rec_Low!$C56</f>
        <v>-0.80030631831226962</v>
      </c>
      <c r="I56" s="25">
        <f>(Mag_Rec_Low!J56-Mag_Rec_Low!$C56)/Mag_Rec_Low!$C56</f>
        <v>-0.83741439314293009</v>
      </c>
      <c r="J56" s="25">
        <f>(Mag_Rec_Low!K56-Mag_Rec_Low!$C56)/Mag_Rec_Low!$C56</f>
        <v>-0.81799356279394309</v>
      </c>
      <c r="K56" s="25">
        <f>(Mag_Rec_Low!L56-Mag_Rec_Low!$C56)/Mag_Rec_Low!$C56</f>
        <v>-0.83580320717606771</v>
      </c>
      <c r="L56" s="25">
        <f>(Mag_Rec_Low!M56-Mag_Rec_Low!$C56)/Mag_Rec_Low!$C56</f>
        <v>-0.86681191503772803</v>
      </c>
      <c r="M56" s="25">
        <f>(Mag_Rec_Low!N56-Mag_Rec_Low!$C56)/Mag_Rec_Low!$C56</f>
        <v>-0.86374258395086068</v>
      </c>
      <c r="N56" s="26">
        <f>(Mag_Rec_Low!O56-Mag_Rec_Low!$C56)/Mag_Rec_Low!$C56</f>
        <v>-0.85502073355964381</v>
      </c>
    </row>
    <row r="57" spans="1:14" x14ac:dyDescent="0.25">
      <c r="A57" s="6">
        <f>Mag_Rec_Low!B57</f>
        <v>200</v>
      </c>
      <c r="B57" s="25">
        <f>(Mag_Rec_Low!C57-Mag_Rec_Low!$C57)/Mag_Rec_Low!$C57</f>
        <v>0</v>
      </c>
      <c r="C57" s="25">
        <f>(Mag_Rec_Low!D57-Mag_Rec_Low!$C57)/Mag_Rec_Low!$C57</f>
        <v>-0.84581731348498512</v>
      </c>
      <c r="D57" s="25">
        <f>(Mag_Rec_Low!E57-Mag_Rec_Low!$C57)/Mag_Rec_Low!$C57</f>
        <v>-0.8810991107255004</v>
      </c>
      <c r="E57" s="25">
        <f>(Mag_Rec_Low!F57-Mag_Rec_Low!$C57)/Mag_Rec_Low!$C57</f>
        <v>-0.86266827548016189</v>
      </c>
      <c r="F57" s="25">
        <f>(Mag_Rec_Low!G57-Mag_Rec_Low!$C57)/Mag_Rec_Low!$C57</f>
        <v>-0.88183978345010561</v>
      </c>
      <c r="G57" s="25">
        <f>(Mag_Rec_Low!H57-Mag_Rec_Low!$C57)/Mag_Rec_Low!$C57</f>
        <v>-0.83833677429435438</v>
      </c>
      <c r="H57" s="25">
        <f>(Mag_Rec_Low!I57-Mag_Rec_Low!$C57)/Mag_Rec_Low!$C57</f>
        <v>-0.83184790251279694</v>
      </c>
      <c r="I57" s="25">
        <f>(Mag_Rec_Low!J57-Mag_Rec_Low!$C57)/Mag_Rec_Low!$C57</f>
        <v>-0.86422194085002979</v>
      </c>
      <c r="J57" s="25">
        <f>(Mag_Rec_Low!K57-Mag_Rec_Low!$C57)/Mag_Rec_Low!$C57</f>
        <v>-0.8473220672224796</v>
      </c>
      <c r="K57" s="25">
        <f>(Mag_Rec_Low!L57-Mag_Rec_Low!$C57)/Mag_Rec_Low!$C57</f>
        <v>-0.86155559960580819</v>
      </c>
      <c r="L57" s="25">
        <f>(Mag_Rec_Low!M57-Mag_Rec_Low!$C57)/Mag_Rec_Low!$C57</f>
        <v>-0.88834491854966902</v>
      </c>
      <c r="M57" s="25">
        <f>(Mag_Rec_Low!N57-Mag_Rec_Low!$C57)/Mag_Rec_Low!$C57</f>
        <v>-0.88738479323350827</v>
      </c>
      <c r="N57" s="26">
        <f>(Mag_Rec_Low!O57-Mag_Rec_Low!$C57)/Mag_Rec_Low!$C57</f>
        <v>-0.87915216588560841</v>
      </c>
    </row>
    <row r="58" spans="1:14" x14ac:dyDescent="0.25">
      <c r="A58" s="6">
        <f>Mag_Rec_Low!B58</f>
        <v>300</v>
      </c>
      <c r="B58" s="25">
        <f>(Mag_Rec_Low!C58-Mag_Rec_Low!$C58)/Mag_Rec_Low!$C58</f>
        <v>0</v>
      </c>
      <c r="C58" s="25">
        <f>(Mag_Rec_Low!D58-Mag_Rec_Low!$C58)/Mag_Rec_Low!$C58</f>
        <v>-0.85886042149112685</v>
      </c>
      <c r="D58" s="25">
        <f>(Mag_Rec_Low!E58-Mag_Rec_Low!$C58)/Mag_Rec_Low!$C58</f>
        <v>-0.8906538535714883</v>
      </c>
      <c r="E58" s="25">
        <f>(Mag_Rec_Low!F58-Mag_Rec_Low!$C58)/Mag_Rec_Low!$C58</f>
        <v>-0.87289943814985749</v>
      </c>
      <c r="F58" s="25">
        <f>(Mag_Rec_Low!G58-Mag_Rec_Low!$C58)/Mag_Rec_Low!$C58</f>
        <v>-0.89361269025419054</v>
      </c>
      <c r="G58" s="25">
        <f>(Mag_Rec_Low!H58-Mag_Rec_Low!$C58)/Mag_Rec_Low!$C58</f>
        <v>-0.85101512960568471</v>
      </c>
      <c r="H58" s="25">
        <f>(Mag_Rec_Low!I58-Mag_Rec_Low!$C58)/Mag_Rec_Low!$C58</f>
        <v>-0.84543935726000763</v>
      </c>
      <c r="I58" s="25">
        <f>(Mag_Rec_Low!J58-Mag_Rec_Low!$C58)/Mag_Rec_Low!$C58</f>
        <v>-0.87582187075222317</v>
      </c>
      <c r="J58" s="25">
        <f>(Mag_Rec_Low!K58-Mag_Rec_Low!$C58)/Mag_Rec_Low!$C58</f>
        <v>-0.8599961739363895</v>
      </c>
      <c r="K58" s="25">
        <f>(Mag_Rec_Low!L58-Mag_Rec_Low!$C58)/Mag_Rec_Low!$C58</f>
        <v>-0.87268645210991225</v>
      </c>
      <c r="L58" s="25">
        <f>(Mag_Rec_Low!M58-Mag_Rec_Low!$C58)/Mag_Rec_Low!$C58</f>
        <v>-0.8976630660195547</v>
      </c>
      <c r="M58" s="25">
        <f>(Mag_Rec_Low!N58-Mag_Rec_Low!$C58)/Mag_Rec_Low!$C58</f>
        <v>-0.89761179007047798</v>
      </c>
      <c r="N58" s="26">
        <f>(Mag_Rec_Low!O58-Mag_Rec_Low!$C58)/Mag_Rec_Low!$C58</f>
        <v>-0.88956295301326727</v>
      </c>
    </row>
    <row r="59" spans="1:14" ht="15.75" thickBot="1" x14ac:dyDescent="0.3">
      <c r="A59" s="9">
        <f>Mag_Rec_Low!B59</f>
        <v>500</v>
      </c>
      <c r="B59" s="27">
        <f>(Mag_Rec_Low!C59-Mag_Rec_Low!$C59)/Mag_Rec_Low!$C59</f>
        <v>0</v>
      </c>
      <c r="C59" s="27">
        <f>(Mag_Rec_Low!D59-Mag_Rec_Low!$C59)/Mag_Rec_Low!$C59</f>
        <v>-0.87203806855973343</v>
      </c>
      <c r="D59" s="27">
        <f>(Mag_Rec_Low!E59-Mag_Rec_Low!$C59)/Mag_Rec_Low!$C59</f>
        <v>-0.90031767827915099</v>
      </c>
      <c r="E59" s="27">
        <f>(Mag_Rec_Low!F59-Mag_Rec_Low!$C59)/Mag_Rec_Low!$C59</f>
        <v>-0.88327342794923724</v>
      </c>
      <c r="F59" s="27">
        <f>(Mag_Rec_Low!G59-Mag_Rec_Low!$C59)/Mag_Rec_Low!$C59</f>
        <v>-0.90548705511650518</v>
      </c>
      <c r="G59" s="27">
        <f>(Mag_Rec_Low!H59-Mag_Rec_Low!$C59)/Mag_Rec_Low!$C59</f>
        <v>-0.86390493037978389</v>
      </c>
      <c r="H59" s="27">
        <f>(Mag_Rec_Low!I59-Mag_Rec_Low!$C59)/Mag_Rec_Low!$C59</f>
        <v>-0.85917335029749586</v>
      </c>
      <c r="I59" s="27">
        <f>(Mag_Rec_Low!J59-Mag_Rec_Low!$C59)/Mag_Rec_Low!$C59</f>
        <v>-0.88758016445634424</v>
      </c>
      <c r="J59" s="27">
        <f>(Mag_Rec_Low!K59-Mag_Rec_Low!$C59)/Mag_Rec_Low!$C59</f>
        <v>-0.87283048533791219</v>
      </c>
      <c r="K59" s="27">
        <f>(Mag_Rec_Low!L59-Mag_Rec_Low!$C59)/Mag_Rec_Low!$C59</f>
        <v>-0.88395887445140009</v>
      </c>
      <c r="L59" s="27">
        <f>(Mag_Rec_Low!M59-Mag_Rec_Low!$C59)/Mag_Rec_Low!$C59</f>
        <v>-0.90710846507842047</v>
      </c>
      <c r="M59" s="27">
        <f>(Mag_Rec_Low!N59-Mag_Rec_Low!$C59)/Mag_Rec_Low!$C59</f>
        <v>-0.90797675485706864</v>
      </c>
      <c r="N59" s="28">
        <f>(Mag_Rec_Low!O59-Mag_Rec_Low!$C59)/Mag_Rec_Low!$C59</f>
        <v>-0.90009328152090051</v>
      </c>
    </row>
    <row r="60" spans="1:14" ht="15.75" thickBot="1" x14ac:dyDescent="0.3"/>
    <row r="61" spans="1:14" x14ac:dyDescent="0.25">
      <c r="A61" s="13"/>
      <c r="B61" s="39" t="s">
        <v>21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40"/>
    </row>
    <row r="62" spans="1:14" ht="30" x14ac:dyDescent="0.25">
      <c r="A62" s="22" t="s">
        <v>0</v>
      </c>
      <c r="B62" s="29" t="s">
        <v>1</v>
      </c>
      <c r="C62" s="29" t="s">
        <v>2</v>
      </c>
      <c r="D62" s="29" t="s">
        <v>3</v>
      </c>
      <c r="E62" s="29" t="s">
        <v>4</v>
      </c>
      <c r="F62" s="29" t="s">
        <v>5</v>
      </c>
      <c r="G62" s="29" t="s">
        <v>6</v>
      </c>
      <c r="H62" s="29" t="s">
        <v>7</v>
      </c>
      <c r="I62" s="29" t="s">
        <v>8</v>
      </c>
      <c r="J62" s="29" t="s">
        <v>9</v>
      </c>
      <c r="K62" s="29" t="s">
        <v>10</v>
      </c>
      <c r="L62" s="29" t="s">
        <v>11</v>
      </c>
      <c r="M62" s="29" t="s">
        <v>12</v>
      </c>
      <c r="N62" s="30" t="s">
        <v>13</v>
      </c>
    </row>
    <row r="63" spans="1:14" x14ac:dyDescent="0.25">
      <c r="A63" s="6">
        <f>Mag_Rec_Low!B63</f>
        <v>1</v>
      </c>
      <c r="B63" s="25">
        <f>(Mag_Rec_Low!C63-Mag_Rec_Low!$C63)/Mag_Rec_Low!$C63</f>
        <v>0</v>
      </c>
      <c r="C63" s="25">
        <f>(Mag_Rec_Low!D63-Mag_Rec_Low!$C63)/Mag_Rec_Low!$C63</f>
        <v>-0.48305390428914274</v>
      </c>
      <c r="D63" s="25">
        <f>(Mag_Rec_Low!E63-Mag_Rec_Low!$C63)/Mag_Rec_Low!$C63</f>
        <v>-0.56217642520251654</v>
      </c>
      <c r="E63" s="25">
        <f>(Mag_Rec_Low!F63-Mag_Rec_Low!$C63)/Mag_Rec_Low!$C63</f>
        <v>1.0215625650932156E-2</v>
      </c>
      <c r="F63" s="25" t="e">
        <f>(Mag_Rec_Low!G63-Mag_Rec_Low!$C63)/Mag_Rec_Low!$C63</f>
        <v>#N/A</v>
      </c>
      <c r="G63" s="25">
        <f>(Mag_Rec_Low!H63-Mag_Rec_Low!$C63)/Mag_Rec_Low!$C63</f>
        <v>-1</v>
      </c>
      <c r="H63" s="25">
        <f>(Mag_Rec_Low!I63-Mag_Rec_Low!$C63)/Mag_Rec_Low!$C63</f>
        <v>0.24560115618994921</v>
      </c>
      <c r="I63" s="25">
        <f>(Mag_Rec_Low!J63-Mag_Rec_Low!$C63)/Mag_Rec_Low!$C63</f>
        <v>-1</v>
      </c>
      <c r="J63" s="25">
        <f>(Mag_Rec_Low!K63-Mag_Rec_Low!$C63)/Mag_Rec_Low!$C63</f>
        <v>-1</v>
      </c>
      <c r="K63" s="25">
        <f>(Mag_Rec_Low!L63-Mag_Rec_Low!$C63)/Mag_Rec_Low!$C63</f>
        <v>-1</v>
      </c>
      <c r="L63" s="25">
        <f>(Mag_Rec_Low!M63-Mag_Rec_Low!$C63)/Mag_Rec_Low!$C63</f>
        <v>-1</v>
      </c>
      <c r="M63" s="25" t="e">
        <f>(Mag_Rec_Low!N63-Mag_Rec_Low!$C63)/Mag_Rec_Low!$C63</f>
        <v>#N/A</v>
      </c>
      <c r="N63" s="26">
        <f>(Mag_Rec_Low!O63-Mag_Rec_Low!$C63)/Mag_Rec_Low!$C63</f>
        <v>-1</v>
      </c>
    </row>
    <row r="64" spans="1:14" x14ac:dyDescent="0.25">
      <c r="A64" s="6">
        <f>Mag_Rec_Low!B64</f>
        <v>10</v>
      </c>
      <c r="B64" s="25">
        <f>(Mag_Rec_Low!C64-Mag_Rec_Low!$C64)/Mag_Rec_Low!$C64</f>
        <v>0</v>
      </c>
      <c r="C64" s="25">
        <f>(Mag_Rec_Low!D64-Mag_Rec_Low!$C64)/Mag_Rec_Low!$C64</f>
        <v>-0.47111017242869585</v>
      </c>
      <c r="D64" s="25">
        <f>(Mag_Rec_Low!E64-Mag_Rec_Low!$C64)/Mag_Rec_Low!$C64</f>
        <v>-0.61660298920619871</v>
      </c>
      <c r="E64" s="25">
        <f>(Mag_Rec_Low!F64-Mag_Rec_Low!$C64)/Mag_Rec_Low!$C64</f>
        <v>-0.58550521233210329</v>
      </c>
      <c r="F64" s="25">
        <f>(Mag_Rec_Low!G64-Mag_Rec_Low!$C64)/Mag_Rec_Low!$C64</f>
        <v>-0.54494055792344365</v>
      </c>
      <c r="G64" s="25">
        <f>(Mag_Rec_Low!H64-Mag_Rec_Low!$C64)/Mag_Rec_Low!$C64</f>
        <v>-0.50394613929605647</v>
      </c>
      <c r="H64" s="25">
        <f>(Mag_Rec_Low!I64-Mag_Rec_Low!$C64)/Mag_Rec_Low!$C64</f>
        <v>-0.45940740558634641</v>
      </c>
      <c r="I64" s="25">
        <f>(Mag_Rec_Low!J64-Mag_Rec_Low!$C64)/Mag_Rec_Low!$C64</f>
        <v>-0.55201430369309745</v>
      </c>
      <c r="J64" s="25">
        <f>(Mag_Rec_Low!K64-Mag_Rec_Low!$C64)/Mag_Rec_Low!$C64</f>
        <v>-0.50664812067190157</v>
      </c>
      <c r="K64" s="25">
        <f>(Mag_Rec_Low!L64-Mag_Rec_Low!$C64)/Mag_Rec_Low!$C64</f>
        <v>-0.56504836246425549</v>
      </c>
      <c r="L64" s="25">
        <f>(Mag_Rec_Low!M64-Mag_Rec_Low!$C64)/Mag_Rec_Low!$C64</f>
        <v>-0.64073243546315917</v>
      </c>
      <c r="M64" s="25">
        <f>(Mag_Rec_Low!N64-Mag_Rec_Low!$C64)/Mag_Rec_Low!$C64</f>
        <v>-0.61635335782411182</v>
      </c>
      <c r="N64" s="26">
        <f>(Mag_Rec_Low!O64-Mag_Rec_Low!$C64)/Mag_Rec_Low!$C64</f>
        <v>-0.58971464676525831</v>
      </c>
    </row>
    <row r="65" spans="1:14" x14ac:dyDescent="0.25">
      <c r="A65" s="6">
        <f>Mag_Rec_Low!B65</f>
        <v>20</v>
      </c>
      <c r="B65" s="25">
        <f>(Mag_Rec_Low!C65-Mag_Rec_Low!$C65)/Mag_Rec_Low!$C65</f>
        <v>0</v>
      </c>
      <c r="C65" s="25">
        <f>(Mag_Rec_Low!D65-Mag_Rec_Low!$C65)/Mag_Rec_Low!$C65</f>
        <v>-0.67733547718793818</v>
      </c>
      <c r="D65" s="25">
        <f>(Mag_Rec_Low!E65-Mag_Rec_Low!$C65)/Mag_Rec_Low!$C65</f>
        <v>-0.76511833329091794</v>
      </c>
      <c r="E65" s="25">
        <f>(Mag_Rec_Low!F65-Mag_Rec_Low!$C65)/Mag_Rec_Low!$C65</f>
        <v>-0.73707349810572065</v>
      </c>
      <c r="F65" s="25">
        <f>(Mag_Rec_Low!G65-Mag_Rec_Low!$C65)/Mag_Rec_Low!$C65</f>
        <v>-0.73189808449316984</v>
      </c>
      <c r="G65" s="25">
        <f>(Mag_Rec_Low!H65-Mag_Rec_Low!$C65)/Mag_Rec_Low!$C65</f>
        <v>-0.68844654040927256</v>
      </c>
      <c r="H65" s="25">
        <f>(Mag_Rec_Low!I65-Mag_Rec_Low!$C65)/Mag_Rec_Low!$C65</f>
        <v>-0.66908255422008112</v>
      </c>
      <c r="I65" s="25">
        <f>(Mag_Rec_Low!J65-Mag_Rec_Low!$C65)/Mag_Rec_Low!$C65</f>
        <v>-0.72680077909653307</v>
      </c>
      <c r="J65" s="25">
        <f>(Mag_Rec_Low!K65-Mag_Rec_Low!$C65)/Mag_Rec_Low!$C65</f>
        <v>-0.698865604642807</v>
      </c>
      <c r="K65" s="25">
        <f>(Mag_Rec_Low!L65-Mag_Rec_Low!$C65)/Mag_Rec_Low!$C65</f>
        <v>-0.7338338533355373</v>
      </c>
      <c r="L65" s="25">
        <f>(Mag_Rec_Low!M65-Mag_Rec_Low!$C65)/Mag_Rec_Low!$C65</f>
        <v>-0.78147183421009681</v>
      </c>
      <c r="M65" s="25">
        <f>(Mag_Rec_Low!N65-Mag_Rec_Low!$C65)/Mag_Rec_Low!$C65</f>
        <v>-0.76879191748277365</v>
      </c>
      <c r="N65" s="26">
        <f>(Mag_Rec_Low!O65-Mag_Rec_Low!$C65)/Mag_Rec_Low!$C65</f>
        <v>-0.75113645926091599</v>
      </c>
    </row>
    <row r="66" spans="1:14" x14ac:dyDescent="0.25">
      <c r="A66" s="6">
        <f>Mag_Rec_Low!B66</f>
        <v>50</v>
      </c>
      <c r="B66" s="25">
        <f>(Mag_Rec_Low!C66-Mag_Rec_Low!$C66)/Mag_Rec_Low!$C66</f>
        <v>0</v>
      </c>
      <c r="C66" s="25">
        <f>(Mag_Rec_Low!D66-Mag_Rec_Low!$C66)/Mag_Rec_Low!$C66</f>
        <v>-0.78961523915820053</v>
      </c>
      <c r="D66" s="25">
        <f>(Mag_Rec_Low!E66-Mag_Rec_Low!$C66)/Mag_Rec_Low!$C66</f>
        <v>-0.84616077660321509</v>
      </c>
      <c r="E66" s="25">
        <f>(Mag_Rec_Low!F66-Mag_Rec_Low!$C66)/Mag_Rec_Low!$C66</f>
        <v>-0.82115537046649079</v>
      </c>
      <c r="F66" s="25">
        <f>(Mag_Rec_Low!G66-Mag_Rec_Low!$C66)/Mag_Rec_Low!$C66</f>
        <v>-0.83279775886061369</v>
      </c>
      <c r="G66" s="25">
        <f>(Mag_Rec_Low!H66-Mag_Rec_Low!$C66)/Mag_Rec_Low!$C66</f>
        <v>-0.79152527498772185</v>
      </c>
      <c r="H66" s="25">
        <f>(Mag_Rec_Low!I66-Mag_Rec_Low!$C66)/Mag_Rec_Low!$C66</f>
        <v>-0.78320659518654057</v>
      </c>
      <c r="I66" s="25">
        <f>(Mag_Rec_Low!J66-Mag_Rec_Low!$C66)/Mag_Rec_Low!$C66</f>
        <v>-0.82277523032563604</v>
      </c>
      <c r="J66" s="25">
        <f>(Mag_Rec_Low!K66-Mag_Rec_Low!$C66)/Mag_Rec_Low!$C66</f>
        <v>-0.80403802909665123</v>
      </c>
      <c r="K66" s="25">
        <f>(Mag_Rec_Low!L66-Mag_Rec_Low!$C66)/Mag_Rec_Low!$C66</f>
        <v>-0.82610280906196099</v>
      </c>
      <c r="L66" s="25">
        <f>(Mag_Rec_Low!M66-Mag_Rec_Low!$C66)/Mag_Rec_Low!$C66</f>
        <v>-0.85859022866278534</v>
      </c>
      <c r="M66" s="25">
        <f>(Mag_Rec_Low!N66-Mag_Rec_Low!$C66)/Mag_Rec_Low!$C66</f>
        <v>-0.85226814712638033</v>
      </c>
      <c r="N66" s="26">
        <f>(Mag_Rec_Low!O66-Mag_Rec_Low!$C66)/Mag_Rec_Low!$C66</f>
        <v>-0.83910773248784443</v>
      </c>
    </row>
    <row r="67" spans="1:14" x14ac:dyDescent="0.25">
      <c r="A67" s="6">
        <f>Mag_Rec_Low!B67</f>
        <v>75</v>
      </c>
      <c r="B67" s="25">
        <f>(Mag_Rec_Low!C67-Mag_Rec_Low!$C67)/Mag_Rec_Low!$C67</f>
        <v>0</v>
      </c>
      <c r="C67" s="25">
        <f>(Mag_Rec_Low!D67-Mag_Rec_Low!$C67)/Mag_Rec_Low!$C67</f>
        <v>-0.81719299499278564</v>
      </c>
      <c r="D67" s="25">
        <f>(Mag_Rec_Low!E67-Mag_Rec_Low!$C67)/Mag_Rec_Low!$C67</f>
        <v>-0.86609555513753811</v>
      </c>
      <c r="E67" s="25">
        <f>(Mag_Rec_Low!F67-Mag_Rec_Low!$C67)/Mag_Rec_Low!$C67</f>
        <v>-0.84205586870229021</v>
      </c>
      <c r="F67" s="25">
        <f>(Mag_Rec_Low!G67-Mag_Rec_Low!$C67)/Mag_Rec_Low!$C67</f>
        <v>-0.85743306724317825</v>
      </c>
      <c r="G67" s="25">
        <f>(Mag_Rec_Low!H67-Mag_Rec_Low!$C67)/Mag_Rec_Low!$C67</f>
        <v>-0.81727127382622811</v>
      </c>
      <c r="H67" s="25">
        <f>(Mag_Rec_Low!I67-Mag_Rec_Low!$C67)/Mag_Rec_Low!$C67</f>
        <v>-0.81123035032942692</v>
      </c>
      <c r="I67" s="25">
        <f>(Mag_Rec_Low!J67-Mag_Rec_Low!$C67)/Mag_Rec_Low!$C67</f>
        <v>-0.84648252498007759</v>
      </c>
      <c r="J67" s="25">
        <f>(Mag_Rec_Low!K67-Mag_Rec_Low!$C67)/Mag_Rec_Low!$C67</f>
        <v>-0.82995628161807522</v>
      </c>
      <c r="K67" s="25">
        <f>(Mag_Rec_Low!L67-Mag_Rec_Low!$C67)/Mag_Rec_Low!$C67</f>
        <v>-0.84882692607740906</v>
      </c>
      <c r="L67" s="25">
        <f>(Mag_Rec_Low!M67-Mag_Rec_Low!$C67)/Mag_Rec_Low!$C67</f>
        <v>-0.87761378017491376</v>
      </c>
      <c r="M67" s="25">
        <f>(Mag_Rec_Low!N67-Mag_Rec_Low!$C67)/Mag_Rec_Low!$C67</f>
        <v>-0.87285053042778638</v>
      </c>
      <c r="N67" s="26">
        <f>(Mag_Rec_Low!O67-Mag_Rec_Low!$C67)/Mag_Rec_Low!$C67</f>
        <v>-0.86073036176089956</v>
      </c>
    </row>
    <row r="68" spans="1:14" x14ac:dyDescent="0.25">
      <c r="A68" s="6">
        <f>Mag_Rec_Low!B68</f>
        <v>100</v>
      </c>
      <c r="B68" s="25">
        <f>(Mag_Rec_Low!C68-Mag_Rec_Low!$C68)/Mag_Rec_Low!$C68</f>
        <v>0</v>
      </c>
      <c r="C68" s="25">
        <f>(Mag_Rec_Low!D68-Mag_Rec_Low!$C68)/Mag_Rec_Low!$C68</f>
        <v>-0.83245684416226062</v>
      </c>
      <c r="D68" s="25">
        <f>(Mag_Rec_Low!E68-Mag_Rec_Low!$C68)/Mag_Rec_Low!$C68</f>
        <v>-0.87713554051109432</v>
      </c>
      <c r="E68" s="25">
        <f>(Mag_Rec_Low!F68-Mag_Rec_Low!$C68)/Mag_Rec_Low!$C68</f>
        <v>-0.85367727209102529</v>
      </c>
      <c r="F68" s="25">
        <f>(Mag_Rec_Low!G68-Mag_Rec_Low!$C68)/Mag_Rec_Low!$C68</f>
        <v>-0.87103660627427615</v>
      </c>
      <c r="G68" s="25">
        <f>(Mag_Rec_Low!H68-Mag_Rec_Low!$C68)/Mag_Rec_Low!$C68</f>
        <v>-0.83161684720194251</v>
      </c>
      <c r="H68" s="25">
        <f>(Mag_Rec_Low!I68-Mag_Rec_Low!$C68)/Mag_Rec_Low!$C68</f>
        <v>-0.82673892074647515</v>
      </c>
      <c r="I68" s="25">
        <f>(Mag_Rec_Low!J68-Mag_Rec_Low!$C68)/Mag_Rec_Low!$C68</f>
        <v>-0.85963528079596963</v>
      </c>
      <c r="J68" s="25">
        <f>(Mag_Rec_Low!K68-Mag_Rec_Low!$C68)/Mag_Rec_Low!$C68</f>
        <v>-0.84432156484327503</v>
      </c>
      <c r="K68" s="25">
        <f>(Mag_Rec_Low!L68-Mag_Rec_Low!$C68)/Mag_Rec_Low!$C68</f>
        <v>-0.8614182644476126</v>
      </c>
      <c r="L68" s="25">
        <f>(Mag_Rec_Low!M68-Mag_Rec_Low!$C68)/Mag_Rec_Low!$C68</f>
        <v>-0.88816225186424047</v>
      </c>
      <c r="M68" s="25">
        <f>(Mag_Rec_Low!N68-Mag_Rec_Low!$C68)/Mag_Rec_Low!$C68</f>
        <v>-0.88426157059906252</v>
      </c>
      <c r="N68" s="26">
        <f>(Mag_Rec_Low!O68-Mag_Rec_Low!$C68)/Mag_Rec_Low!$C68</f>
        <v>-0.87270233909776185</v>
      </c>
    </row>
    <row r="69" spans="1:14" x14ac:dyDescent="0.25">
      <c r="A69" s="6">
        <f>Mag_Rec_Low!B69</f>
        <v>200</v>
      </c>
      <c r="B69" s="25">
        <f>(Mag_Rec_Low!C69-Mag_Rec_Low!$C69)/Mag_Rec_Low!$C69</f>
        <v>0</v>
      </c>
      <c r="C69" s="25">
        <f>(Mag_Rec_Low!D69-Mag_Rec_Low!$C69)/Mag_Rec_Low!$C69</f>
        <v>-0.859705273416704</v>
      </c>
      <c r="D69" s="25">
        <f>(Mag_Rec_Low!E69-Mag_Rec_Low!$C69)/Mag_Rec_Low!$C69</f>
        <v>-0.89685679127560081</v>
      </c>
      <c r="E69" s="25">
        <f>(Mag_Rec_Low!F69-Mag_Rec_Low!$C69)/Mag_Rec_Low!$C69</f>
        <v>-0.87453081587550585</v>
      </c>
      <c r="F69" s="25">
        <f>(Mag_Rec_Low!G69-Mag_Rec_Low!$C69)/Mag_Rec_Low!$C69</f>
        <v>-0.8952577448230099</v>
      </c>
      <c r="G69" s="25">
        <f>(Mag_Rec_Low!H69-Mag_Rec_Low!$C69)/Mag_Rec_Low!$C69</f>
        <v>-0.85742669121661219</v>
      </c>
      <c r="H69" s="25">
        <f>(Mag_Rec_Low!I69-Mag_Rec_Low!$C69)/Mag_Rec_Low!$C69</f>
        <v>-0.85441855082452678</v>
      </c>
      <c r="I69" s="25">
        <f>(Mag_Rec_Low!J69-Mag_Rec_Low!$C69)/Mag_Rec_Low!$C69</f>
        <v>-0.88318300039026831</v>
      </c>
      <c r="J69" s="25">
        <f>(Mag_Rec_Low!K69-Mag_Rec_Low!$C69)/Mag_Rec_Low!$C69</f>
        <v>-0.87000930205983507</v>
      </c>
      <c r="K69" s="25">
        <f>(Mag_Rec_Low!L69-Mag_Rec_Low!$C69)/Mag_Rec_Low!$C69</f>
        <v>-0.88392546056771459</v>
      </c>
      <c r="L69" s="25">
        <f>(Mag_Rec_Low!M69-Mag_Rec_Low!$C69)/Mag_Rec_Low!$C69</f>
        <v>-0.90703542957164918</v>
      </c>
      <c r="M69" s="25">
        <f>(Mag_Rec_Low!N69-Mag_Rec_Low!$C69)/Mag_Rec_Low!$C69</f>
        <v>-0.90467522459438365</v>
      </c>
      <c r="N69" s="26">
        <f>(Mag_Rec_Low!O69-Mag_Rec_Low!$C69)/Mag_Rec_Low!$C69</f>
        <v>-0.89408467297600014</v>
      </c>
    </row>
    <row r="70" spans="1:14" x14ac:dyDescent="0.25">
      <c r="A70" s="6">
        <f>Mag_Rec_Low!B70</f>
        <v>300</v>
      </c>
      <c r="B70" s="25">
        <f>(Mag_Rec_Low!C70-Mag_Rec_Low!$C70)/Mag_Rec_Low!$C70</f>
        <v>0</v>
      </c>
      <c r="C70" s="25">
        <f>(Mag_Rec_Low!D70-Mag_Rec_Low!$C70)/Mag_Rec_Low!$C70</f>
        <v>-0.87141555110670166</v>
      </c>
      <c r="D70" s="25">
        <f>(Mag_Rec_Low!E70-Mag_Rec_Low!$C70)/Mag_Rec_Low!$C70</f>
        <v>-0.90533802874012026</v>
      </c>
      <c r="E70" s="25">
        <f>(Mag_Rec_Low!F70-Mag_Rec_Low!$C70)/Mag_Rec_Low!$C70</f>
        <v>-0.88353991673193999</v>
      </c>
      <c r="F70" s="25">
        <f>(Mag_Rec_Low!G70-Mag_Rec_Low!$C70)/Mag_Rec_Low!$C70</f>
        <v>-0.9056396733847748</v>
      </c>
      <c r="G70" s="25">
        <f>(Mag_Rec_Low!H70-Mag_Rec_Low!$C70)/Mag_Rec_Low!$C70</f>
        <v>-0.86861087254139135</v>
      </c>
      <c r="H70" s="25">
        <f>(Mag_Rec_Low!I70-Mag_Rec_Low!$C70)/Mag_Rec_Low!$C70</f>
        <v>-0.86631093518586944</v>
      </c>
      <c r="I70" s="25">
        <f>(Mag_Rec_Low!J70-Mag_Rec_Low!$C70)/Mag_Rec_Low!$C70</f>
        <v>-0.89333537638855498</v>
      </c>
      <c r="J70" s="25">
        <f>(Mag_Rec_Low!K70-Mag_Rec_Low!$C70)/Mag_Rec_Low!$C70</f>
        <v>-0.88106956533889147</v>
      </c>
      <c r="K70" s="25">
        <f>(Mag_Rec_Low!L70-Mag_Rec_Low!$C70)/Mag_Rec_Low!$C70</f>
        <v>-0.89361197740941889</v>
      </c>
      <c r="L70" s="25">
        <f>(Mag_Rec_Low!M70-Mag_Rec_Low!$C70)/Mag_Rec_Low!$C70</f>
        <v>-0.91516693082399347</v>
      </c>
      <c r="M70" s="25">
        <f>(Mag_Rec_Low!N70-Mag_Rec_Low!$C70)/Mag_Rec_Low!$C70</f>
        <v>-0.91346967741061647</v>
      </c>
      <c r="N70" s="26">
        <f>(Mag_Rec_Low!O70-Mag_Rec_Low!$C70)/Mag_Rec_Low!$C70</f>
        <v>-0.90327956186106662</v>
      </c>
    </row>
    <row r="71" spans="1:14" ht="15.75" thickBot="1" x14ac:dyDescent="0.3">
      <c r="A71" s="9">
        <f>Mag_Rec_Low!B71</f>
        <v>500</v>
      </c>
      <c r="B71" s="27">
        <f>(Mag_Rec_Low!C71-Mag_Rec_Low!$C71)/Mag_Rec_Low!$C71</f>
        <v>0</v>
      </c>
      <c r="C71" s="27">
        <f>(Mag_Rec_Low!D71-Mag_Rec_Low!$C71)/Mag_Rec_Low!$C71</f>
        <v>-0.88323088718302656</v>
      </c>
      <c r="D71" s="27">
        <f>(Mag_Rec_Low!E71-Mag_Rec_Low!$C71)/Mag_Rec_Low!$C71</f>
        <v>-0.9138993881976597</v>
      </c>
      <c r="E71" s="27">
        <f>(Mag_Rec_Low!F71-Mag_Rec_Low!$C71)/Mag_Rec_Low!$C71</f>
        <v>-0.89266164057097508</v>
      </c>
      <c r="F71" s="27">
        <f>(Mag_Rec_Low!G71-Mag_Rec_Low!$C71)/Mag_Rec_Low!$C71</f>
        <v>-0.91609674669862295</v>
      </c>
      <c r="G71" s="27">
        <f>(Mag_Rec_Low!H71-Mag_Rec_Low!$C71)/Mag_Rec_Low!$C71</f>
        <v>-0.87996156631097633</v>
      </c>
      <c r="H71" s="27">
        <f>(Mag_Rec_Low!I71-Mag_Rec_Low!$C71)/Mag_Rec_Low!$C71</f>
        <v>-0.87830716612988768</v>
      </c>
      <c r="I71" s="27">
        <f>(Mag_Rec_Low!J71-Mag_Rec_Low!$C71)/Mag_Rec_Low!$C71</f>
        <v>-0.90360339649701282</v>
      </c>
      <c r="J71" s="27">
        <f>(Mag_Rec_Low!K71-Mag_Rec_Low!$C71)/Mag_Rec_Low!$C71</f>
        <v>-0.89224463968791079</v>
      </c>
      <c r="K71" s="27">
        <f>(Mag_Rec_Low!L71-Mag_Rec_Low!$C71)/Mag_Rec_Low!$C71</f>
        <v>-0.90339553222708435</v>
      </c>
      <c r="L71" s="27">
        <f>(Mag_Rec_Low!M71-Mag_Rec_Low!$C71)/Mag_Rec_Low!$C71</f>
        <v>-0.92338714093076568</v>
      </c>
      <c r="M71" s="27">
        <f>(Mag_Rec_Low!N71-Mag_Rec_Low!$C71)/Mag_Rec_Low!$C71</f>
        <v>-0.92236003009808598</v>
      </c>
      <c r="N71" s="28">
        <f>(Mag_Rec_Low!O71-Mag_Rec_Low!$C71)/Mag_Rec_Low!$C71</f>
        <v>-0.91256174210306495</v>
      </c>
    </row>
    <row r="72" spans="1:14" ht="15.75" thickBot="1" x14ac:dyDescent="0.3"/>
    <row r="73" spans="1:14" x14ac:dyDescent="0.25">
      <c r="A73" s="13"/>
      <c r="B73" s="39" t="s">
        <v>22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40"/>
    </row>
    <row r="74" spans="1:14" ht="30" x14ac:dyDescent="0.25">
      <c r="A74" s="22" t="s">
        <v>0</v>
      </c>
      <c r="B74" s="29" t="s">
        <v>1</v>
      </c>
      <c r="C74" s="29" t="s">
        <v>2</v>
      </c>
      <c r="D74" s="29" t="s">
        <v>3</v>
      </c>
      <c r="E74" s="29" t="s">
        <v>4</v>
      </c>
      <c r="F74" s="29" t="s">
        <v>5</v>
      </c>
      <c r="G74" s="29" t="s">
        <v>6</v>
      </c>
      <c r="H74" s="29" t="s">
        <v>7</v>
      </c>
      <c r="I74" s="29" t="s">
        <v>8</v>
      </c>
      <c r="J74" s="29" t="s">
        <v>9</v>
      </c>
      <c r="K74" s="29" t="s">
        <v>10</v>
      </c>
      <c r="L74" s="29" t="s">
        <v>11</v>
      </c>
      <c r="M74" s="29" t="s">
        <v>12</v>
      </c>
      <c r="N74" s="30" t="s">
        <v>13</v>
      </c>
    </row>
    <row r="75" spans="1:14" x14ac:dyDescent="0.25">
      <c r="A75" s="6">
        <f>Mag_Rec_Low!B75</f>
        <v>1</v>
      </c>
      <c r="B75" s="25">
        <f>(Mag_Rec_Low!C75-Mag_Rec_Low!$C75)/Mag_Rec_Low!$C75</f>
        <v>0</v>
      </c>
      <c r="C75" s="25">
        <f>(Mag_Rec_Low!D75-Mag_Rec_Low!$C75)/Mag_Rec_Low!$C75</f>
        <v>0.35937780104693173</v>
      </c>
      <c r="D75" s="25">
        <f>(Mag_Rec_Low!E75-Mag_Rec_Low!$C75)/Mag_Rec_Low!$C75</f>
        <v>-0.74753075980345807</v>
      </c>
      <c r="E75" s="25">
        <f>(Mag_Rec_Low!F75-Mag_Rec_Low!$C75)/Mag_Rec_Low!$C75</f>
        <v>0.43418873480995285</v>
      </c>
      <c r="F75" s="25" t="e">
        <f>(Mag_Rec_Low!G75-Mag_Rec_Low!$C75)/Mag_Rec_Low!$C75</f>
        <v>#N/A</v>
      </c>
      <c r="G75" s="25">
        <f>(Mag_Rec_Low!H75-Mag_Rec_Low!$C75)/Mag_Rec_Low!$C75</f>
        <v>-1</v>
      </c>
      <c r="H75" s="25">
        <f>(Mag_Rec_Low!I75-Mag_Rec_Low!$C75)/Mag_Rec_Low!$C75</f>
        <v>0.67384432910393954</v>
      </c>
      <c r="I75" s="25">
        <f>(Mag_Rec_Low!J75-Mag_Rec_Low!$C75)/Mag_Rec_Low!$C75</f>
        <v>-1</v>
      </c>
      <c r="J75" s="25">
        <f>(Mag_Rec_Low!K75-Mag_Rec_Low!$C75)/Mag_Rec_Low!$C75</f>
        <v>-1</v>
      </c>
      <c r="K75" s="25">
        <f>(Mag_Rec_Low!L75-Mag_Rec_Low!$C75)/Mag_Rec_Low!$C75</f>
        <v>-1</v>
      </c>
      <c r="L75" s="25">
        <f>(Mag_Rec_Low!M75-Mag_Rec_Low!$C75)/Mag_Rec_Low!$C75</f>
        <v>-1</v>
      </c>
      <c r="M75" s="25" t="e">
        <f>(Mag_Rec_Low!N75-Mag_Rec_Low!$C75)/Mag_Rec_Low!$C75</f>
        <v>#N/A</v>
      </c>
      <c r="N75" s="26">
        <f>(Mag_Rec_Low!O75-Mag_Rec_Low!$C75)/Mag_Rec_Low!$C75</f>
        <v>-1</v>
      </c>
    </row>
    <row r="76" spans="1:14" x14ac:dyDescent="0.25">
      <c r="A76" s="6">
        <f>Mag_Rec_Low!B76</f>
        <v>10</v>
      </c>
      <c r="B76" s="25">
        <f>(Mag_Rec_Low!C76-Mag_Rec_Low!$C76)/Mag_Rec_Low!$C76</f>
        <v>0</v>
      </c>
      <c r="C76" s="25">
        <f>(Mag_Rec_Low!D76-Mag_Rec_Low!$C76)/Mag_Rec_Low!$C76</f>
        <v>-0.55365978266484006</v>
      </c>
      <c r="D76" s="25">
        <f>(Mag_Rec_Low!E76-Mag_Rec_Low!$C76)/Mag_Rec_Low!$C76</f>
        <v>-0.67349729355926757</v>
      </c>
      <c r="E76" s="25">
        <f>(Mag_Rec_Low!F76-Mag_Rec_Low!$C76)/Mag_Rec_Low!$C76</f>
        <v>-0.65108925047902733</v>
      </c>
      <c r="F76" s="25">
        <f>(Mag_Rec_Low!G76-Mag_Rec_Low!$C76)/Mag_Rec_Low!$C76</f>
        <v>-0.61167344840354698</v>
      </c>
      <c r="G76" s="25">
        <f>(Mag_Rec_Low!H76-Mag_Rec_Low!$C76)/Mag_Rec_Low!$C76</f>
        <v>-0.58321386458921409</v>
      </c>
      <c r="H76" s="25">
        <f>(Mag_Rec_Low!I76-Mag_Rec_Low!$C76)/Mag_Rec_Low!$C76</f>
        <v>-0.54806257651597445</v>
      </c>
      <c r="I76" s="25">
        <f>(Mag_Rec_Low!J76-Mag_Rec_Low!$C76)/Mag_Rec_Low!$C76</f>
        <v>-0.6215077766128666</v>
      </c>
      <c r="J76" s="25">
        <f>(Mag_Rec_Low!K76-Mag_Rec_Low!$C76)/Mag_Rec_Low!$C76</f>
        <v>-0.58234065980459215</v>
      </c>
      <c r="K76" s="25">
        <f>(Mag_Rec_Low!L76-Mag_Rec_Low!$C76)/Mag_Rec_Low!$C76</f>
        <v>-0.63352884124803266</v>
      </c>
      <c r="L76" s="25">
        <f>(Mag_Rec_Low!M76-Mag_Rec_Low!$C76)/Mag_Rec_Low!$C76</f>
        <v>-0.69118327146708214</v>
      </c>
      <c r="M76" s="25">
        <f>(Mag_Rec_Low!N76-Mag_Rec_Low!$C76)/Mag_Rec_Low!$C76</f>
        <v>-0.67928485085191415</v>
      </c>
      <c r="N76" s="26">
        <f>(Mag_Rec_Low!O76-Mag_Rec_Low!$C76)/Mag_Rec_Low!$C76</f>
        <v>-0.64735925917772252</v>
      </c>
    </row>
    <row r="77" spans="1:14" x14ac:dyDescent="0.25">
      <c r="A77" s="6">
        <f>Mag_Rec_Low!B77</f>
        <v>20</v>
      </c>
      <c r="B77" s="25">
        <f>(Mag_Rec_Low!C77-Mag_Rec_Low!$C77)/Mag_Rec_Low!$C77</f>
        <v>0</v>
      </c>
      <c r="C77" s="25">
        <f>(Mag_Rec_Low!D77-Mag_Rec_Low!$C77)/Mag_Rec_Low!$C77</f>
        <v>-0.73395235248561519</v>
      </c>
      <c r="D77" s="25">
        <f>(Mag_Rec_Low!E77-Mag_Rec_Low!$C77)/Mag_Rec_Low!$C77</f>
        <v>-0.80572918733057242</v>
      </c>
      <c r="E77" s="25">
        <f>(Mag_Rec_Low!F77-Mag_Rec_Low!$C77)/Mag_Rec_Low!$C77</f>
        <v>-0.78549633762427773</v>
      </c>
      <c r="F77" s="25">
        <f>(Mag_Rec_Low!G77-Mag_Rec_Low!$C77)/Mag_Rec_Low!$C77</f>
        <v>-0.77598332975529749</v>
      </c>
      <c r="G77" s="25">
        <f>(Mag_Rec_Low!H77-Mag_Rec_Low!$C77)/Mag_Rec_Low!$C77</f>
        <v>-0.74513235531704403</v>
      </c>
      <c r="H77" s="25">
        <f>(Mag_Rec_Low!I77-Mag_Rec_Low!$C77)/Mag_Rec_Low!$C77</f>
        <v>-0.73113855714641252</v>
      </c>
      <c r="I77" s="25">
        <f>(Mag_Rec_Low!J77-Mag_Rec_Low!$C77)/Mag_Rec_Low!$C77</f>
        <v>-0.7765072447119149</v>
      </c>
      <c r="J77" s="25">
        <f>(Mag_Rec_Low!K77-Mag_Rec_Low!$C77)/Mag_Rec_Low!$C77</f>
        <v>-0.75175265436538552</v>
      </c>
      <c r="K77" s="25">
        <f>(Mag_Rec_Low!L77-Mag_Rec_Low!$C77)/Mag_Rec_Low!$C77</f>
        <v>-0.78275900605772775</v>
      </c>
      <c r="L77" s="25">
        <f>(Mag_Rec_Low!M77-Mag_Rec_Low!$C77)/Mag_Rec_Low!$C77</f>
        <v>-0.81824268988364679</v>
      </c>
      <c r="M77" s="25">
        <f>(Mag_Rec_Low!N77-Mag_Rec_Low!$C77)/Mag_Rec_Low!$C77</f>
        <v>-0.81233854872400257</v>
      </c>
      <c r="N77" s="26">
        <f>(Mag_Rec_Low!O77-Mag_Rec_Low!$C77)/Mag_Rec_Low!$C77</f>
        <v>-0.79016510188065947</v>
      </c>
    </row>
    <row r="78" spans="1:14" x14ac:dyDescent="0.25">
      <c r="A78" s="6">
        <f>Mag_Rec_Low!B78</f>
        <v>50</v>
      </c>
      <c r="B78" s="25">
        <f>(Mag_Rec_Low!C78-Mag_Rec_Low!$C78)/Mag_Rec_Low!$C78</f>
        <v>0</v>
      </c>
      <c r="C78" s="25">
        <f>(Mag_Rec_Low!D78-Mag_Rec_Low!$C78)/Mag_Rec_Low!$C78</f>
        <v>-0.82836517424072342</v>
      </c>
      <c r="D78" s="25">
        <f>(Mag_Rec_Low!E78-Mag_Rec_Low!$C78)/Mag_Rec_Low!$C78</f>
        <v>-0.875025796418472</v>
      </c>
      <c r="E78" s="25">
        <f>(Mag_Rec_Low!F78-Mag_Rec_Low!$C78)/Mag_Rec_Low!$C78</f>
        <v>-0.85697577319505691</v>
      </c>
      <c r="F78" s="25">
        <f>(Mag_Rec_Low!G78-Mag_Rec_Low!$C78)/Mag_Rec_Low!$C78</f>
        <v>-0.86145133036151922</v>
      </c>
      <c r="G78" s="25">
        <f>(Mag_Rec_Low!H78-Mag_Rec_Low!$C78)/Mag_Rec_Low!$C78</f>
        <v>-0.83196577640751079</v>
      </c>
      <c r="H78" s="25">
        <f>(Mag_Rec_Low!I78-Mag_Rec_Low!$C78)/Mag_Rec_Low!$C78</f>
        <v>-0.82684826456580351</v>
      </c>
      <c r="I78" s="25">
        <f>(Mag_Rec_Low!J78-Mag_Rec_Low!$C78)/Mag_Rec_Low!$C78</f>
        <v>-0.85806446842152728</v>
      </c>
      <c r="J78" s="25">
        <f>(Mag_Rec_Low!K78-Mag_Rec_Low!$C78)/Mag_Rec_Low!$C78</f>
        <v>-0.84078237152482149</v>
      </c>
      <c r="K78" s="25">
        <f>(Mag_Rec_Low!L78-Mag_Rec_Low!$C78)/Mag_Rec_Low!$C78</f>
        <v>-0.86093135930848552</v>
      </c>
      <c r="L78" s="25">
        <f>(Mag_Rec_Low!M78-Mag_Rec_Low!$C78)/Mag_Rec_Low!$C78</f>
        <v>-0.88499895141891816</v>
      </c>
      <c r="M78" s="25">
        <f>(Mag_Rec_Low!N78-Mag_Rec_Low!$C78)/Mag_Rec_Low!$C78</f>
        <v>-0.88215714054769423</v>
      </c>
      <c r="N78" s="26">
        <f>(Mag_Rec_Low!O78-Mag_Rec_Low!$C78)/Mag_Rec_Low!$C78</f>
        <v>-0.86513927639023802</v>
      </c>
    </row>
    <row r="79" spans="1:14" x14ac:dyDescent="0.25">
      <c r="A79" s="6">
        <f>Mag_Rec_Low!B79</f>
        <v>75</v>
      </c>
      <c r="B79" s="25">
        <f>(Mag_Rec_Low!C79-Mag_Rec_Low!$C79)/Mag_Rec_Low!$C79</f>
        <v>0</v>
      </c>
      <c r="C79" s="25">
        <f>(Mag_Rec_Low!D79-Mag_Rec_Low!$C79)/Mag_Rec_Low!$C79</f>
        <v>-0.85116599597967046</v>
      </c>
      <c r="D79" s="25">
        <f>(Mag_Rec_Low!E79-Mag_Rec_Low!$C79)/Mag_Rec_Low!$C79</f>
        <v>-0.89176995748612509</v>
      </c>
      <c r="E79" s="25">
        <f>(Mag_Rec_Low!F79-Mag_Rec_Low!$C79)/Mag_Rec_Low!$C79</f>
        <v>-0.87441258660468402</v>
      </c>
      <c r="F79" s="25">
        <f>(Mag_Rec_Low!G79-Mag_Rec_Low!$C79)/Mag_Rec_Low!$C79</f>
        <v>-0.88199866275925454</v>
      </c>
      <c r="G79" s="25">
        <f>(Mag_Rec_Low!H79-Mag_Rec_Low!$C79)/Mag_Rec_Low!$C79</f>
        <v>-0.85326821360308092</v>
      </c>
      <c r="H79" s="25">
        <f>(Mag_Rec_Low!I79-Mag_Rec_Low!$C79)/Mag_Rec_Low!$C79</f>
        <v>-0.84993616800322436</v>
      </c>
      <c r="I79" s="25">
        <f>(Mag_Rec_Low!J79-Mag_Rec_Low!$C79)/Mag_Rec_Low!$C79</f>
        <v>-0.87782615788782492</v>
      </c>
      <c r="J79" s="25">
        <f>(Mag_Rec_Low!K79-Mag_Rec_Low!$C79)/Mag_Rec_Low!$C79</f>
        <v>-0.86233602453061053</v>
      </c>
      <c r="K79" s="25">
        <f>(Mag_Rec_Low!L79-Mag_Rec_Low!$C79)/Mag_Rec_Low!$C79</f>
        <v>-0.87981563328381496</v>
      </c>
      <c r="L79" s="25">
        <f>(Mag_Rec_Low!M79-Mag_Rec_Low!$C79)/Mag_Rec_Low!$C79</f>
        <v>-0.90115816460509446</v>
      </c>
      <c r="M79" s="25">
        <f>(Mag_Rec_Low!N79-Mag_Rec_Low!$C79)/Mag_Rec_Low!$C79</f>
        <v>-0.89904284472531881</v>
      </c>
      <c r="N79" s="26">
        <f>(Mag_Rec_Low!O79-Mag_Rec_Low!$C79)/Mag_Rec_Low!$C79</f>
        <v>-0.88327786147342535</v>
      </c>
    </row>
    <row r="80" spans="1:14" x14ac:dyDescent="0.25">
      <c r="A80" s="6">
        <f>Mag_Rec_Low!B80</f>
        <v>100</v>
      </c>
      <c r="B80" s="25">
        <f>(Mag_Rec_Low!C80-Mag_Rec_Low!$C80)/Mag_Rec_Low!$C80</f>
        <v>0</v>
      </c>
      <c r="C80" s="25">
        <f>(Mag_Rec_Low!D80-Mag_Rec_Low!$C80)/Mag_Rec_Low!$C80</f>
        <v>-0.86372086425545547</v>
      </c>
      <c r="D80" s="25">
        <f>(Mag_Rec_Low!E80-Mag_Rec_Low!$C80)/Mag_Rec_Low!$C80</f>
        <v>-0.90099206353714079</v>
      </c>
      <c r="E80" s="25">
        <f>(Mag_Rec_Low!F80-Mag_Rec_Low!$C80)/Mag_Rec_Low!$C80</f>
        <v>-0.88405142335462306</v>
      </c>
      <c r="F80" s="25">
        <f>(Mag_Rec_Low!G80-Mag_Rec_Low!$C80)/Mag_Rec_Low!$C80</f>
        <v>-0.89329330285850694</v>
      </c>
      <c r="G80" s="25">
        <f>(Mag_Rec_Low!H80-Mag_Rec_Low!$C80)/Mag_Rec_Low!$C80</f>
        <v>-0.86507221432805581</v>
      </c>
      <c r="H80" s="25">
        <f>(Mag_Rec_Low!I80-Mag_Rec_Low!$C80)/Mag_Rec_Low!$C80</f>
        <v>-0.86264328315879768</v>
      </c>
      <c r="I80" s="25">
        <f>(Mag_Rec_Low!J80-Mag_Rec_Low!$C80)/Mag_Rec_Low!$C80</f>
        <v>-0.88872349936255468</v>
      </c>
      <c r="J80" s="25">
        <f>(Mag_Rec_Low!K80-Mag_Rec_Low!$C80)/Mag_Rec_Low!$C80</f>
        <v>-0.87421672300390718</v>
      </c>
      <c r="K80" s="25">
        <f>(Mag_Rec_Low!L80-Mag_Rec_Low!$C80)/Mag_Rec_Low!$C80</f>
        <v>-0.89021574027218042</v>
      </c>
      <c r="L80" s="25">
        <f>(Mag_Rec_Low!M80-Mag_Rec_Low!$C80)/Mag_Rec_Low!$C80</f>
        <v>-0.9100654380560429</v>
      </c>
      <c r="M80" s="25">
        <f>(Mag_Rec_Low!N80-Mag_Rec_Low!$C80)/Mag_Rec_Low!$C80</f>
        <v>-0.9083473527429311</v>
      </c>
      <c r="N80" s="26">
        <f>(Mag_Rec_Low!O80-Mag_Rec_Low!$C80)/Mag_Rec_Low!$C80</f>
        <v>-0.89327318911032139</v>
      </c>
    </row>
    <row r="81" spans="1:14" x14ac:dyDescent="0.25">
      <c r="A81" s="6">
        <f>Mag_Rec_Low!B81</f>
        <v>200</v>
      </c>
      <c r="B81" s="25">
        <f>(Mag_Rec_Low!C81-Mag_Rec_Low!$C81)/Mag_Rec_Low!$C81</f>
        <v>0</v>
      </c>
      <c r="C81" s="25">
        <f>(Mag_Rec_Low!D81-Mag_Rec_Low!$C81)/Mag_Rec_Low!$C81</f>
        <v>-0.88601845113156918</v>
      </c>
      <c r="D81" s="25">
        <f>(Mag_Rec_Low!E81-Mag_Rec_Low!$C81)/Mag_Rec_Low!$C81</f>
        <v>-0.91737579544900283</v>
      </c>
      <c r="E81" s="25">
        <f>(Mag_Rec_Low!F81-Mag_Rec_Low!$C81)/Mag_Rec_Low!$C81</f>
        <v>-0.90124609038726533</v>
      </c>
      <c r="F81" s="25">
        <f>(Mag_Rec_Low!G81-Mag_Rec_Low!$C81)/Mag_Rec_Low!$C81</f>
        <v>-0.91331556925173485</v>
      </c>
      <c r="G81" s="25">
        <f>(Mag_Rec_Low!H81-Mag_Rec_Low!$C81)/Mag_Rec_Low!$C81</f>
        <v>-0.88619201913704526</v>
      </c>
      <c r="H81" s="25">
        <f>(Mag_Rec_Low!I81-Mag_Rec_Low!$C81)/Mag_Rec_Low!$C81</f>
        <v>-0.88519903738301398</v>
      </c>
      <c r="I81" s="25">
        <f>(Mag_Rec_Low!J81-Mag_Rec_Low!$C81)/Mag_Rec_Low!$C81</f>
        <v>-0.90811354845290482</v>
      </c>
      <c r="J81" s="25">
        <f>(Mag_Rec_Low!K81-Mag_Rec_Low!$C81)/Mag_Rec_Low!$C81</f>
        <v>-0.89534493838454055</v>
      </c>
      <c r="K81" s="25">
        <f>(Mag_Rec_Low!L81-Mag_Rec_Low!$C81)/Mag_Rec_Low!$C81</f>
        <v>-0.90869147135893658</v>
      </c>
      <c r="L81" s="25">
        <f>(Mag_Rec_Low!M81-Mag_Rec_Low!$C81)/Mag_Rec_Low!$C81</f>
        <v>-0.9259072609577057</v>
      </c>
      <c r="M81" s="25">
        <f>(Mag_Rec_Low!N81-Mag_Rec_Low!$C81)/Mag_Rec_Low!$C81</f>
        <v>-0.92488919766189182</v>
      </c>
      <c r="N81" s="26">
        <f>(Mag_Rec_Low!O81-Mag_Rec_Low!$C81)/Mag_Rec_Low!$C81</f>
        <v>-0.911041954280573</v>
      </c>
    </row>
    <row r="82" spans="1:14" x14ac:dyDescent="0.25">
      <c r="A82" s="6">
        <f>Mag_Rec_Low!B82</f>
        <v>300</v>
      </c>
      <c r="B82" s="25">
        <f>(Mag_Rec_Low!C82-Mag_Rec_Low!$C82)/Mag_Rec_Low!$C82</f>
        <v>0</v>
      </c>
      <c r="C82" s="25">
        <f>(Mag_Rec_Low!D82-Mag_Rec_Low!$C82)/Mag_Rec_Low!$C82</f>
        <v>-0.89555579208539926</v>
      </c>
      <c r="D82" s="25">
        <f>(Mag_Rec_Low!E82-Mag_Rec_Low!$C82)/Mag_Rec_Low!$C82</f>
        <v>-0.92438622935295545</v>
      </c>
      <c r="E82" s="25">
        <f>(Mag_Rec_Low!F82-Mag_Rec_Low!$C82)/Mag_Rec_Low!$C82</f>
        <v>-0.90863427832686883</v>
      </c>
      <c r="F82" s="25">
        <f>(Mag_Rec_Low!G82-Mag_Rec_Low!$C82)/Mag_Rec_Low!$C82</f>
        <v>-0.92186448319781522</v>
      </c>
      <c r="G82" s="25">
        <f>(Mag_Rec_Low!H82-Mag_Rec_Low!$C82)/Mag_Rec_Low!$C82</f>
        <v>-0.89529727247735014</v>
      </c>
      <c r="H82" s="25">
        <f>(Mag_Rec_Low!I82-Mag_Rec_Low!$C82)/Mag_Rec_Low!$C82</f>
        <v>-0.89484118614778008</v>
      </c>
      <c r="I82" s="25">
        <f>(Mag_Rec_Low!J82-Mag_Rec_Low!$C82)/Mag_Rec_Low!$C82</f>
        <v>-0.91642540212762136</v>
      </c>
      <c r="J82" s="25">
        <f>(Mag_Rec_Low!K82-Mag_Rec_Low!$C82)/Mag_Rec_Low!$C82</f>
        <v>-0.90439578542292753</v>
      </c>
      <c r="K82" s="25">
        <f>(Mag_Rec_Low!L82-Mag_Rec_Low!$C82)/Mag_Rec_Low!$C82</f>
        <v>-0.91659702116578445</v>
      </c>
      <c r="L82" s="25">
        <f>(Mag_Rec_Low!M82-Mag_Rec_Low!$C82)/Mag_Rec_Low!$C82</f>
        <v>-0.93269488513075094</v>
      </c>
      <c r="M82" s="25">
        <f>(Mag_Rec_Low!N82-Mag_Rec_Low!$C82)/Mag_Rec_Low!$C82</f>
        <v>-0.93197394703950442</v>
      </c>
      <c r="N82" s="26">
        <f>(Mag_Rec_Low!O82-Mag_Rec_Low!$C82)/Mag_Rec_Low!$C82</f>
        <v>-0.91865045156201719</v>
      </c>
    </row>
    <row r="83" spans="1:14" ht="15.75" thickBot="1" x14ac:dyDescent="0.3">
      <c r="A83" s="9">
        <f>Mag_Rec_Low!B83</f>
        <v>500</v>
      </c>
      <c r="B83" s="27">
        <f>(Mag_Rec_Low!C83-Mag_Rec_Low!$C83)/Mag_Rec_Low!$C83</f>
        <v>0</v>
      </c>
      <c r="C83" s="27">
        <f>(Mag_Rec_Low!D83-Mag_Rec_Low!$C83)/Mag_Rec_Low!$C83</f>
        <v>-0.90515100928105541</v>
      </c>
      <c r="D83" s="27">
        <f>(Mag_Rec_Low!E83-Mag_Rec_Low!$C83)/Mag_Rec_Low!$C83</f>
        <v>-0.93144131695432719</v>
      </c>
      <c r="E83" s="27">
        <f>(Mag_Rec_Low!F83-Mag_Rec_Low!$C83)/Mag_Rec_Low!$C83</f>
        <v>-0.91609015932887872</v>
      </c>
      <c r="F83" s="27">
        <f>(Mag_Rec_Low!G83-Mag_Rec_Low!$C83)/Mag_Rec_Low!$C83</f>
        <v>-0.93045605768808093</v>
      </c>
      <c r="G83" s="27">
        <f>(Mag_Rec_Low!H83-Mag_Rec_Low!$C83)/Mag_Rec_Low!$C83</f>
        <v>-0.90450942808054746</v>
      </c>
      <c r="H83" s="27">
        <f>(Mag_Rec_Low!I83-Mag_Rec_Low!$C83)/Mag_Rec_Low!$C83</f>
        <v>-0.9045378068947989</v>
      </c>
      <c r="I83" s="27">
        <f>(Mag_Rec_Low!J83-Mag_Rec_Low!$C83)/Mag_Rec_Low!$C83</f>
        <v>-0.92480211868484985</v>
      </c>
      <c r="J83" s="27">
        <f>(Mag_Rec_Low!K83-Mag_Rec_Low!$C83)/Mag_Rec_Low!$C83</f>
        <v>-0.91351214756652022</v>
      </c>
      <c r="K83" s="27">
        <f>(Mag_Rec_Low!L83-Mag_Rec_Low!$C83)/Mag_Rec_Low!$C83</f>
        <v>-0.92455321259755974</v>
      </c>
      <c r="L83" s="27">
        <f>(Mag_Rec_Low!M83-Mag_Rec_Low!$C83)/Mag_Rec_Low!$C83</f>
        <v>-0.93953324507896618</v>
      </c>
      <c r="M83" s="27">
        <f>(Mag_Rec_Low!N83-Mag_Rec_Low!$C83)/Mag_Rec_Low!$C83</f>
        <v>-0.93910979276221462</v>
      </c>
      <c r="N83" s="28">
        <f>(Mag_Rec_Low!O83-Mag_Rec_Low!$C83)/Mag_Rec_Low!$C83</f>
        <v>-0.92631149731285001</v>
      </c>
    </row>
  </sheetData>
  <mergeCells count="7">
    <mergeCell ref="B61:N61"/>
    <mergeCell ref="B73:N73"/>
    <mergeCell ref="B1:N1"/>
    <mergeCell ref="B13:N13"/>
    <mergeCell ref="B25:N25"/>
    <mergeCell ref="B37:N37"/>
    <mergeCell ref="B49:N4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O83"/>
  <sheetViews>
    <sheetView topLeftCell="A46" workbookViewId="0">
      <selection activeCell="A74" sqref="A74:O83"/>
    </sheetView>
  </sheetViews>
  <sheetFormatPr baseColWidth="10" defaultRowHeight="15" x14ac:dyDescent="0.25"/>
  <sheetData>
    <row r="1" spans="1:15" x14ac:dyDescent="0.25">
      <c r="A1" s="13"/>
      <c r="B1" s="37" t="s">
        <v>64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ht="30" x14ac:dyDescent="0.25">
      <c r="A2" s="14" t="s">
        <v>14</v>
      </c>
      <c r="B2" s="15" t="s">
        <v>15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 t="s">
        <v>11</v>
      </c>
      <c r="N2" s="16" t="s">
        <v>12</v>
      </c>
      <c r="O2" s="17" t="s">
        <v>13</v>
      </c>
    </row>
    <row r="3" spans="1:15" x14ac:dyDescent="0.25">
      <c r="A3" s="18">
        <v>0</v>
      </c>
      <c r="B3" s="15">
        <v>1</v>
      </c>
      <c r="C3" s="7">
        <v>0</v>
      </c>
      <c r="D3" s="7">
        <v>0</v>
      </c>
      <c r="E3" s="7" t="e">
        <v>#N/A</v>
      </c>
      <c r="F3" s="7">
        <v>0</v>
      </c>
      <c r="G3" s="7">
        <v>0</v>
      </c>
      <c r="H3" s="7">
        <v>0.52291670381382005</v>
      </c>
      <c r="I3" s="7">
        <v>0</v>
      </c>
      <c r="J3" s="7">
        <v>14.179281789237223</v>
      </c>
      <c r="K3" s="7">
        <v>0</v>
      </c>
      <c r="L3" s="7">
        <v>21.683312600025978</v>
      </c>
      <c r="M3" s="7">
        <v>5.9289603945899287</v>
      </c>
      <c r="N3" s="7">
        <v>0</v>
      </c>
      <c r="O3" s="8">
        <v>0</v>
      </c>
    </row>
    <row r="4" spans="1:15" x14ac:dyDescent="0.25">
      <c r="A4" s="18">
        <v>0.9</v>
      </c>
      <c r="B4" s="12">
        <v>10</v>
      </c>
      <c r="C4" s="7">
        <v>54.568695507891213</v>
      </c>
      <c r="D4" s="7">
        <v>74.891952107470814</v>
      </c>
      <c r="E4" s="7">
        <v>69.572748277378992</v>
      </c>
      <c r="F4" s="7">
        <v>63.845459265523004</v>
      </c>
      <c r="G4" s="7">
        <v>73.934215356723428</v>
      </c>
      <c r="H4" s="7">
        <v>105.90115734861877</v>
      </c>
      <c r="I4" s="7">
        <v>107.84088178922616</v>
      </c>
      <c r="J4" s="7">
        <v>104.45592349276812</v>
      </c>
      <c r="K4" s="7">
        <v>121.71999521607563</v>
      </c>
      <c r="L4" s="7">
        <v>65.746196461854822</v>
      </c>
      <c r="M4" s="7">
        <v>61.978438170733355</v>
      </c>
      <c r="N4" s="7">
        <v>65.685644792117699</v>
      </c>
      <c r="O4" s="8">
        <v>72.492932034490721</v>
      </c>
    </row>
    <row r="5" spans="1:15" x14ac:dyDescent="0.25">
      <c r="A5" s="18">
        <v>0.95</v>
      </c>
      <c r="B5" s="12">
        <v>20</v>
      </c>
      <c r="C5" s="7">
        <v>61.296194114909149</v>
      </c>
      <c r="D5" s="7">
        <v>83.216662995134413</v>
      </c>
      <c r="E5" s="7">
        <v>74.794183134572506</v>
      </c>
      <c r="F5" s="7">
        <v>69.163278912324586</v>
      </c>
      <c r="G5" s="7">
        <v>81.850099497777308</v>
      </c>
      <c r="H5" s="7">
        <v>124.83747312568178</v>
      </c>
      <c r="I5" s="7">
        <v>120.85314974241743</v>
      </c>
      <c r="J5" s="7">
        <v>121.40563968788364</v>
      </c>
      <c r="K5" s="7">
        <v>138.4131029935379</v>
      </c>
      <c r="L5" s="7">
        <v>71.98221805873402</v>
      </c>
      <c r="M5" s="7">
        <v>70.035928819688749</v>
      </c>
      <c r="N5" s="7">
        <v>73.650794206479247</v>
      </c>
      <c r="O5" s="8">
        <v>80.769599436085301</v>
      </c>
    </row>
    <row r="6" spans="1:15" x14ac:dyDescent="0.25">
      <c r="A6" s="18">
        <v>0.98</v>
      </c>
      <c r="B6" s="12">
        <v>50</v>
      </c>
      <c r="C6" s="7">
        <v>69.419338850710915</v>
      </c>
      <c r="D6" s="7">
        <v>93.149090277618853</v>
      </c>
      <c r="E6" s="7">
        <v>80.597794142488965</v>
      </c>
      <c r="F6" s="7">
        <v>75.213447077225737</v>
      </c>
      <c r="G6" s="7">
        <v>90.921106111193978</v>
      </c>
      <c r="H6" s="7">
        <v>148.5475032360084</v>
      </c>
      <c r="I6" s="7">
        <v>136.43403035919863</v>
      </c>
      <c r="J6" s="7">
        <v>142.71247956209157</v>
      </c>
      <c r="K6" s="7">
        <v>158.56195732541858</v>
      </c>
      <c r="L6" s="7">
        <v>79.638783166047119</v>
      </c>
      <c r="M6" s="7">
        <v>79.940613707012929</v>
      </c>
      <c r="N6" s="7">
        <v>82.987410375384798</v>
      </c>
      <c r="O6" s="8">
        <v>90.567175136663693</v>
      </c>
    </row>
    <row r="7" spans="1:15" x14ac:dyDescent="0.25">
      <c r="A7" s="18">
        <v>0.98666666666666669</v>
      </c>
      <c r="B7" s="12">
        <v>75</v>
      </c>
      <c r="C7" s="7">
        <v>72.814885557806917</v>
      </c>
      <c r="D7" s="7">
        <v>97.267277965842482</v>
      </c>
      <c r="E7" s="7">
        <v>82.884405799385888</v>
      </c>
      <c r="F7" s="7">
        <v>77.63872930758771</v>
      </c>
      <c r="G7" s="7">
        <v>94.576403162507233</v>
      </c>
      <c r="H7" s="7">
        <v>158.6979785957715</v>
      </c>
      <c r="I7" s="7">
        <v>142.91004391057135</v>
      </c>
      <c r="J7" s="7">
        <v>151.85716158122926</v>
      </c>
      <c r="K7" s="7">
        <v>166.98229359152242</v>
      </c>
      <c r="L7" s="7">
        <v>82.875196241832043</v>
      </c>
      <c r="M7" s="7">
        <v>84.13056999605773</v>
      </c>
      <c r="N7" s="7">
        <v>86.811143955177442</v>
      </c>
      <c r="O7" s="8">
        <v>94.607374245174114</v>
      </c>
    </row>
    <row r="8" spans="1:15" x14ac:dyDescent="0.25">
      <c r="A8" s="18">
        <v>0.99</v>
      </c>
      <c r="B8" s="12">
        <v>100</v>
      </c>
      <c r="C8" s="7">
        <v>75.165351605227556</v>
      </c>
      <c r="D8" s="7">
        <v>100.10744499144539</v>
      </c>
      <c r="E8" s="7">
        <v>84.424078709041339</v>
      </c>
      <c r="F8" s="7">
        <v>79.285290804249314</v>
      </c>
      <c r="G8" s="7">
        <v>97.064181958118411</v>
      </c>
      <c r="H8" s="7">
        <v>165.79935480460242</v>
      </c>
      <c r="I8" s="7">
        <v>147.38131755579633</v>
      </c>
      <c r="J8" s="7">
        <v>158.26191557022412</v>
      </c>
      <c r="K8" s="7">
        <v>172.8103745287209</v>
      </c>
      <c r="L8" s="7">
        <v>85.126750683714704</v>
      </c>
      <c r="M8" s="7">
        <v>87.046511694606252</v>
      </c>
      <c r="N8" s="7">
        <v>89.433324283154946</v>
      </c>
      <c r="O8" s="8">
        <v>97.386805549833824</v>
      </c>
    </row>
    <row r="9" spans="1:15" x14ac:dyDescent="0.25">
      <c r="A9" s="18">
        <v>0.995</v>
      </c>
      <c r="B9" s="12">
        <v>200</v>
      </c>
      <c r="C9" s="7">
        <v>80.659424656167687</v>
      </c>
      <c r="D9" s="7">
        <v>106.71499064659636</v>
      </c>
      <c r="E9" s="7">
        <v>87.895975545085491</v>
      </c>
      <c r="F9" s="7">
        <v>83.038808883997035</v>
      </c>
      <c r="G9" s="7">
        <v>102.75372906175824</v>
      </c>
      <c r="H9" s="7">
        <v>182.62064310451231</v>
      </c>
      <c r="I9" s="7">
        <v>157.79842716752273</v>
      </c>
      <c r="J9" s="7">
        <v>173.45370670658554</v>
      </c>
      <c r="K9" s="7">
        <v>186.43124932403947</v>
      </c>
      <c r="L9" s="7">
        <v>90.422945349902193</v>
      </c>
      <c r="M9" s="7">
        <v>93.90848999317582</v>
      </c>
      <c r="N9" s="7">
        <v>95.489473277035188</v>
      </c>
      <c r="O9" s="8">
        <v>103.83241144476891</v>
      </c>
    </row>
    <row r="10" spans="1:15" x14ac:dyDescent="0.25">
      <c r="A10" s="18">
        <v>0.9966666666666667</v>
      </c>
      <c r="B10" s="12">
        <v>300</v>
      </c>
      <c r="C10" s="7">
        <v>83.778203694544686</v>
      </c>
      <c r="D10" s="7">
        <v>110.44773019949056</v>
      </c>
      <c r="E10" s="7">
        <v>89.79347914882743</v>
      </c>
      <c r="F10" s="7">
        <v>85.114378624127994</v>
      </c>
      <c r="G10" s="7">
        <v>105.91072602478255</v>
      </c>
      <c r="H10" s="7">
        <v>192.29859857836337</v>
      </c>
      <c r="I10" s="7">
        <v>163.69193890781071</v>
      </c>
      <c r="J10" s="7">
        <v>182.20595127997183</v>
      </c>
      <c r="K10" s="7">
        <v>194.16219611306633</v>
      </c>
      <c r="L10" s="7">
        <v>93.448766369910516</v>
      </c>
      <c r="M10" s="7">
        <v>97.830598742542762</v>
      </c>
      <c r="N10" s="7">
        <v>98.884909023709696</v>
      </c>
      <c r="O10" s="8">
        <v>107.46162516235943</v>
      </c>
    </row>
    <row r="11" spans="1:15" ht="15.75" thickBot="1" x14ac:dyDescent="0.3">
      <c r="A11" s="19">
        <v>0.998</v>
      </c>
      <c r="B11" s="20">
        <v>500</v>
      </c>
      <c r="C11" s="10">
        <v>87.622669763159792</v>
      </c>
      <c r="D11" s="10">
        <v>115.03229308637225</v>
      </c>
      <c r="E11" s="10">
        <v>92.065205144564118</v>
      </c>
      <c r="F11" s="10">
        <v>87.622142193734419</v>
      </c>
      <c r="G11" s="10">
        <v>109.73531756728909</v>
      </c>
      <c r="H11" s="10">
        <v>204.34758316453068</v>
      </c>
      <c r="I11" s="10">
        <v>170.93840988386359</v>
      </c>
      <c r="J11" s="10">
        <v>193.11315290222814</v>
      </c>
      <c r="K11" s="10">
        <v>203.69097610150192</v>
      </c>
      <c r="L11" s="10">
        <v>97.196525229781372</v>
      </c>
      <c r="M11" s="10">
        <v>102.69007384891505</v>
      </c>
      <c r="N11" s="10">
        <v>103.03128403345249</v>
      </c>
      <c r="O11" s="11">
        <v>111.90787421543511</v>
      </c>
    </row>
    <row r="12" spans="1:15" ht="15.75" thickBot="1" x14ac:dyDescent="0.3"/>
    <row r="13" spans="1:15" x14ac:dyDescent="0.25">
      <c r="A13" s="13"/>
      <c r="B13" s="37" t="s">
        <v>66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8"/>
    </row>
    <row r="14" spans="1:15" ht="30" x14ac:dyDescent="0.25">
      <c r="A14" s="14" t="s">
        <v>14</v>
      </c>
      <c r="B14" s="15" t="s">
        <v>15</v>
      </c>
      <c r="C14" s="16" t="s">
        <v>1</v>
      </c>
      <c r="D14" s="16" t="s">
        <v>2</v>
      </c>
      <c r="E14" s="16" t="s">
        <v>3</v>
      </c>
      <c r="F14" s="16" t="s">
        <v>4</v>
      </c>
      <c r="G14" s="16" t="s">
        <v>5</v>
      </c>
      <c r="H14" s="16" t="s">
        <v>6</v>
      </c>
      <c r="I14" s="16" t="s">
        <v>7</v>
      </c>
      <c r="J14" s="16" t="s">
        <v>8</v>
      </c>
      <c r="K14" s="16" t="s">
        <v>9</v>
      </c>
      <c r="L14" s="16" t="s">
        <v>10</v>
      </c>
      <c r="M14" s="16" t="s">
        <v>11</v>
      </c>
      <c r="N14" s="16" t="s">
        <v>12</v>
      </c>
      <c r="O14" s="17" t="s">
        <v>13</v>
      </c>
    </row>
    <row r="15" spans="1:15" x14ac:dyDescent="0.25">
      <c r="A15" s="18">
        <v>0</v>
      </c>
      <c r="B15" s="15">
        <v>1</v>
      </c>
      <c r="C15" s="7">
        <v>0</v>
      </c>
      <c r="D15" s="7">
        <v>0</v>
      </c>
      <c r="E15" s="7" t="e">
        <v>#N/A</v>
      </c>
      <c r="F15" s="7">
        <v>0</v>
      </c>
      <c r="G15" s="7">
        <v>0</v>
      </c>
      <c r="H15" s="7">
        <v>0</v>
      </c>
      <c r="I15" s="7" t="e">
        <v>#N/A</v>
      </c>
      <c r="J15" s="7">
        <v>0.60570890129182686</v>
      </c>
      <c r="K15" s="7">
        <v>9.8574659383981214</v>
      </c>
      <c r="L15" s="7">
        <v>6.8398329995649689</v>
      </c>
      <c r="M15" s="7">
        <v>0</v>
      </c>
      <c r="N15" s="7">
        <v>0</v>
      </c>
      <c r="O15" s="8">
        <v>0</v>
      </c>
    </row>
    <row r="16" spans="1:15" x14ac:dyDescent="0.25">
      <c r="A16" s="18">
        <v>0.9</v>
      </c>
      <c r="B16" s="12">
        <v>10</v>
      </c>
      <c r="C16" s="7">
        <v>51.519515446601226</v>
      </c>
      <c r="D16" s="7">
        <v>64.502670374230604</v>
      </c>
      <c r="E16" s="7">
        <v>63.44844579114465</v>
      </c>
      <c r="F16" s="7">
        <v>59.440815969668108</v>
      </c>
      <c r="G16" s="7">
        <v>68.101871212174046</v>
      </c>
      <c r="H16" s="7">
        <v>86.547326222742626</v>
      </c>
      <c r="I16" s="7">
        <v>87.414332642521401</v>
      </c>
      <c r="J16" s="7">
        <v>83.955855236340199</v>
      </c>
      <c r="K16" s="7">
        <v>96.686073462023543</v>
      </c>
      <c r="L16" s="7">
        <v>59.255286497357034</v>
      </c>
      <c r="M16" s="7">
        <v>55.8231996114407</v>
      </c>
      <c r="N16" s="7">
        <v>60.340235985228389</v>
      </c>
      <c r="O16" s="8">
        <v>67.42118784589006</v>
      </c>
    </row>
    <row r="17" spans="1:15" x14ac:dyDescent="0.25">
      <c r="A17" s="18">
        <v>0.95</v>
      </c>
      <c r="B17" s="12">
        <v>20</v>
      </c>
      <c r="C17" s="7">
        <v>58.250047873495866</v>
      </c>
      <c r="D17" s="7">
        <v>70.166155896374335</v>
      </c>
      <c r="E17" s="7">
        <v>68.048059863183113</v>
      </c>
      <c r="F17" s="7">
        <v>64.511428825552969</v>
      </c>
      <c r="G17" s="7">
        <v>75.368158913323725</v>
      </c>
      <c r="H17" s="7">
        <v>98.520656909110343</v>
      </c>
      <c r="I17" s="7">
        <v>94.623650311141887</v>
      </c>
      <c r="J17" s="7">
        <v>95.023299804664418</v>
      </c>
      <c r="K17" s="7">
        <v>110.70717939706874</v>
      </c>
      <c r="L17" s="7">
        <v>64.1967650385686</v>
      </c>
      <c r="M17" s="7">
        <v>62.441516799358183</v>
      </c>
      <c r="N17" s="7">
        <v>67.531633517372768</v>
      </c>
      <c r="O17" s="8">
        <v>75.127783211037652</v>
      </c>
    </row>
    <row r="18" spans="1:15" x14ac:dyDescent="0.25">
      <c r="A18" s="18">
        <v>0.98</v>
      </c>
      <c r="B18" s="12">
        <v>50</v>
      </c>
      <c r="C18" s="7">
        <v>66.445532428746446</v>
      </c>
      <c r="D18" s="7">
        <v>76.612438759316035</v>
      </c>
      <c r="E18" s="7">
        <v>73.115241583102772</v>
      </c>
      <c r="F18" s="7">
        <v>70.271356124533554</v>
      </c>
      <c r="G18" s="7">
        <v>83.648900701381706</v>
      </c>
      <c r="H18" s="7">
        <v>112.80253769822461</v>
      </c>
      <c r="I18" s="7">
        <v>102.6431974050127</v>
      </c>
      <c r="J18" s="7">
        <v>108.54827238569828</v>
      </c>
      <c r="K18" s="7">
        <v>128.10253238820843</v>
      </c>
      <c r="L18" s="7">
        <v>70.106222590917668</v>
      </c>
      <c r="M18" s="7">
        <v>70.430291208224205</v>
      </c>
      <c r="N18" s="7">
        <v>75.900490897331395</v>
      </c>
      <c r="O18" s="8">
        <v>84.1854673073763</v>
      </c>
    </row>
    <row r="19" spans="1:15" x14ac:dyDescent="0.25">
      <c r="A19" s="18">
        <v>0.98666666666666669</v>
      </c>
      <c r="B19" s="12">
        <v>75</v>
      </c>
      <c r="C19" s="7">
        <v>69.890740192092068</v>
      </c>
      <c r="D19" s="7">
        <v>79.197342016630273</v>
      </c>
      <c r="E19" s="7">
        <v>75.098354418650132</v>
      </c>
      <c r="F19" s="7">
        <v>72.577658995028457</v>
      </c>
      <c r="G19" s="7">
        <v>86.972371586316001</v>
      </c>
      <c r="H19" s="7">
        <v>118.72301201184801</v>
      </c>
      <c r="I19" s="7">
        <v>105.80477934261808</v>
      </c>
      <c r="J19" s="7">
        <v>114.24753144779692</v>
      </c>
      <c r="K19" s="7">
        <v>135.50577307333157</v>
      </c>
      <c r="L19" s="7">
        <v>72.560298050648157</v>
      </c>
      <c r="M19" s="7">
        <v>73.768952564512531</v>
      </c>
      <c r="N19" s="7">
        <v>79.310382018591895</v>
      </c>
      <c r="O19" s="8">
        <v>87.901933079922046</v>
      </c>
    </row>
    <row r="20" spans="1:15" x14ac:dyDescent="0.25">
      <c r="A20" s="18">
        <v>0.99</v>
      </c>
      <c r="B20" s="12">
        <v>100</v>
      </c>
      <c r="C20" s="7">
        <v>72.281663997715441</v>
      </c>
      <c r="D20" s="7">
        <v>80.952540754192285</v>
      </c>
      <c r="E20" s="7">
        <v>76.429357617865691</v>
      </c>
      <c r="F20" s="7">
        <v>74.142597366287987</v>
      </c>
      <c r="G20" s="7">
        <v>89.230025392210507</v>
      </c>
      <c r="H20" s="7">
        <v>122.80580971385557</v>
      </c>
      <c r="I20" s="7">
        <v>107.93422077788517</v>
      </c>
      <c r="J20" s="7">
        <v>118.20698488006394</v>
      </c>
      <c r="K20" s="7">
        <v>140.67174035786007</v>
      </c>
      <c r="L20" s="7">
        <v>74.254013050075429</v>
      </c>
      <c r="M20" s="7">
        <v>76.07981689993882</v>
      </c>
      <c r="N20" s="7">
        <v>81.643207126114078</v>
      </c>
      <c r="O20" s="8">
        <v>90.452767299946075</v>
      </c>
    </row>
    <row r="21" spans="1:15" x14ac:dyDescent="0.25">
      <c r="A21" s="18">
        <v>0.995</v>
      </c>
      <c r="B21" s="12">
        <v>200</v>
      </c>
      <c r="C21" s="7">
        <v>77.888325815235987</v>
      </c>
      <c r="D21" s="7">
        <v>84.954510963034977</v>
      </c>
      <c r="E21" s="7">
        <v>79.417842138984781</v>
      </c>
      <c r="F21" s="7">
        <v>77.707516922521336</v>
      </c>
      <c r="G21" s="7">
        <v>94.380478236053307</v>
      </c>
      <c r="H21" s="7">
        <v>132.30327426586365</v>
      </c>
      <c r="I21" s="7">
        <v>112.73785666498929</v>
      </c>
      <c r="J21" s="7">
        <v>127.50437960083102</v>
      </c>
      <c r="K21" s="7">
        <v>152.86924807892285</v>
      </c>
      <c r="L21" s="7">
        <v>78.198025009253939</v>
      </c>
      <c r="M21" s="7">
        <v>81.480658103449812</v>
      </c>
      <c r="N21" s="7">
        <v>87.014512107335577</v>
      </c>
      <c r="O21" s="8">
        <v>96.350738636131396</v>
      </c>
    </row>
    <row r="22" spans="1:15" x14ac:dyDescent="0.25">
      <c r="A22" s="18">
        <v>0.9966666666666667</v>
      </c>
      <c r="B22" s="12">
        <v>300</v>
      </c>
      <c r="C22" s="7">
        <v>81.081493414912842</v>
      </c>
      <c r="D22" s="7">
        <v>87.167939917047136</v>
      </c>
      <c r="E22" s="7">
        <v>81.043530768144109</v>
      </c>
      <c r="F22" s="7">
        <v>79.677304118830648</v>
      </c>
      <c r="G22" s="7">
        <v>97.230800006306708</v>
      </c>
      <c r="H22" s="7">
        <v>137.66799573918075</v>
      </c>
      <c r="I22" s="7">
        <v>115.36428692648559</v>
      </c>
      <c r="J22" s="7">
        <v>132.80681576589402</v>
      </c>
      <c r="K22" s="7">
        <v>159.86443867468273</v>
      </c>
      <c r="L22" s="7">
        <v>80.428206997723464</v>
      </c>
      <c r="M22" s="7">
        <v>84.546126238032613</v>
      </c>
      <c r="N22" s="7">
        <v>90.016276855349872</v>
      </c>
      <c r="O22" s="8">
        <v>99.661365185593965</v>
      </c>
    </row>
    <row r="23" spans="1:15" ht="15.75" thickBot="1" x14ac:dyDescent="0.3">
      <c r="A23" s="19">
        <v>0.998</v>
      </c>
      <c r="B23" s="20">
        <v>500</v>
      </c>
      <c r="C23" s="10">
        <v>85.027328616229141</v>
      </c>
      <c r="D23" s="10">
        <v>89.842713667434964</v>
      </c>
      <c r="E23" s="10">
        <v>82.982675045583278</v>
      </c>
      <c r="F23" s="10">
        <v>82.055855657941038</v>
      </c>
      <c r="G23" s="10">
        <v>100.67679608300017</v>
      </c>
      <c r="H23" s="10">
        <v>144.25641410992745</v>
      </c>
      <c r="I23" s="10">
        <v>118.50972273742849</v>
      </c>
      <c r="J23" s="10">
        <v>139.36579898107516</v>
      </c>
      <c r="K23" s="10">
        <v>168.55292712359892</v>
      </c>
      <c r="L23" s="10">
        <v>83.169296986371421</v>
      </c>
      <c r="M23" s="10">
        <v>88.324519869505352</v>
      </c>
      <c r="N23" s="10">
        <v>93.67287006277121</v>
      </c>
      <c r="O23" s="11">
        <v>103.70778812531638</v>
      </c>
    </row>
    <row r="24" spans="1:15" ht="15.75" thickBot="1" x14ac:dyDescent="0.3"/>
    <row r="25" spans="1:15" x14ac:dyDescent="0.25">
      <c r="A25" s="13"/>
      <c r="B25" s="37" t="s">
        <v>68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1:15" ht="30" x14ac:dyDescent="0.25">
      <c r="A26" s="14" t="s">
        <v>14</v>
      </c>
      <c r="B26" s="15" t="s">
        <v>15</v>
      </c>
      <c r="C26" s="16" t="s">
        <v>1</v>
      </c>
      <c r="D26" s="16" t="s">
        <v>2</v>
      </c>
      <c r="E26" s="16" t="s">
        <v>3</v>
      </c>
      <c r="F26" s="16" t="s">
        <v>4</v>
      </c>
      <c r="G26" s="16" t="s">
        <v>5</v>
      </c>
      <c r="H26" s="16" t="s">
        <v>6</v>
      </c>
      <c r="I26" s="16" t="s">
        <v>7</v>
      </c>
      <c r="J26" s="16" t="s">
        <v>8</v>
      </c>
      <c r="K26" s="16" t="s">
        <v>9</v>
      </c>
      <c r="L26" s="16" t="s">
        <v>10</v>
      </c>
      <c r="M26" s="16" t="s">
        <v>11</v>
      </c>
      <c r="N26" s="16" t="s">
        <v>12</v>
      </c>
      <c r="O26" s="17" t="s">
        <v>13</v>
      </c>
    </row>
    <row r="27" spans="1:15" x14ac:dyDescent="0.25">
      <c r="A27" s="18">
        <v>0</v>
      </c>
      <c r="B27" s="15">
        <v>1</v>
      </c>
      <c r="C27" s="7">
        <v>2.7729367032266481</v>
      </c>
      <c r="D27" s="7">
        <v>0</v>
      </c>
      <c r="E27" s="7" t="e">
        <v>#N/A</v>
      </c>
      <c r="F27" s="7">
        <v>0</v>
      </c>
      <c r="G27" s="7">
        <v>0</v>
      </c>
      <c r="H27" s="7">
        <v>0</v>
      </c>
      <c r="I27" s="7" t="e">
        <v>#N/A</v>
      </c>
      <c r="J27" s="7">
        <v>0</v>
      </c>
      <c r="K27" s="7">
        <v>11.20243523021643</v>
      </c>
      <c r="L27" s="7">
        <v>0</v>
      </c>
      <c r="M27" s="7">
        <v>0</v>
      </c>
      <c r="N27" s="7">
        <v>0</v>
      </c>
      <c r="O27" s="8">
        <v>0</v>
      </c>
    </row>
    <row r="28" spans="1:15" x14ac:dyDescent="0.25">
      <c r="A28" s="18">
        <v>0.9</v>
      </c>
      <c r="B28" s="12">
        <v>10</v>
      </c>
      <c r="C28" s="7">
        <v>45.798445419363063</v>
      </c>
      <c r="D28" s="7">
        <v>57.986292312967933</v>
      </c>
      <c r="E28" s="7">
        <v>57.549494898650948</v>
      </c>
      <c r="F28" s="7">
        <v>53.341800644336658</v>
      </c>
      <c r="G28" s="7">
        <v>59.301228024312422</v>
      </c>
      <c r="H28" s="7">
        <v>72.526283022559085</v>
      </c>
      <c r="I28" s="7">
        <v>72.509158887479543</v>
      </c>
      <c r="J28" s="7">
        <v>66.807329544764187</v>
      </c>
      <c r="K28" s="7">
        <v>77.049309332426816</v>
      </c>
      <c r="L28" s="7">
        <v>51.629058327873103</v>
      </c>
      <c r="M28" s="7">
        <v>47.098699063392758</v>
      </c>
      <c r="N28" s="7">
        <v>52.739101922336687</v>
      </c>
      <c r="O28" s="8">
        <v>58.326161089085389</v>
      </c>
    </row>
    <row r="29" spans="1:15" x14ac:dyDescent="0.25">
      <c r="A29" s="18">
        <v>0.95</v>
      </c>
      <c r="B29" s="12">
        <v>20</v>
      </c>
      <c r="C29" s="7">
        <v>52.294702670852104</v>
      </c>
      <c r="D29" s="7">
        <v>63.725225099567851</v>
      </c>
      <c r="E29" s="7">
        <v>62.011782064028353</v>
      </c>
      <c r="F29" s="7">
        <v>58.302423016762205</v>
      </c>
      <c r="G29" s="7">
        <v>65.312234843168881</v>
      </c>
      <c r="H29" s="7">
        <v>82.462754287724522</v>
      </c>
      <c r="I29" s="7">
        <v>78.438859492396091</v>
      </c>
      <c r="J29" s="7">
        <v>74.365454392525933</v>
      </c>
      <c r="K29" s="7">
        <v>88.219229803630924</v>
      </c>
      <c r="L29" s="7">
        <v>55.754884735479557</v>
      </c>
      <c r="M29" s="7">
        <v>52.006715150203064</v>
      </c>
      <c r="N29" s="7">
        <v>58.834319674138158</v>
      </c>
      <c r="O29" s="8">
        <v>65.090147600631383</v>
      </c>
    </row>
    <row r="30" spans="1:15" x14ac:dyDescent="0.25">
      <c r="A30" s="18">
        <v>0.98</v>
      </c>
      <c r="B30" s="12">
        <v>50</v>
      </c>
      <c r="C30" s="7">
        <v>60.310672476576443</v>
      </c>
      <c r="D30" s="7">
        <v>70.390354780119353</v>
      </c>
      <c r="E30" s="7">
        <v>66.97807213299626</v>
      </c>
      <c r="F30" s="7">
        <v>64.020240668607087</v>
      </c>
      <c r="G30" s="7">
        <v>72.088193737197344</v>
      </c>
      <c r="H30" s="7">
        <v>94.261204187442672</v>
      </c>
      <c r="I30" s="7">
        <v>85.060133436454976</v>
      </c>
      <c r="J30" s="7">
        <v>83.313465795522333</v>
      </c>
      <c r="K30" s="7">
        <v>102.13482161768144</v>
      </c>
      <c r="L30" s="7">
        <v>60.594855056026681</v>
      </c>
      <c r="M30" s="7">
        <v>57.786974452168778</v>
      </c>
      <c r="N30" s="7">
        <v>65.875862243421182</v>
      </c>
      <c r="O30" s="8">
        <v>73.087471852331277</v>
      </c>
    </row>
    <row r="31" spans="1:15" x14ac:dyDescent="0.25">
      <c r="A31" s="18">
        <v>0.98666666666666669</v>
      </c>
      <c r="B31" s="12">
        <v>75</v>
      </c>
      <c r="C31" s="7">
        <v>63.710123347262098</v>
      </c>
      <c r="D31" s="7">
        <v>73.102168292616412</v>
      </c>
      <c r="E31" s="7">
        <v>68.936694726462008</v>
      </c>
      <c r="F31" s="7">
        <v>66.334064163187222</v>
      </c>
      <c r="G31" s="7">
        <v>74.786048423522061</v>
      </c>
      <c r="H31" s="7">
        <v>99.136841669241079</v>
      </c>
      <c r="I31" s="7">
        <v>87.677913140668124</v>
      </c>
      <c r="J31" s="7">
        <v>87.003623828016075</v>
      </c>
      <c r="K31" s="7">
        <v>108.07301255535728</v>
      </c>
      <c r="L31" s="7">
        <v>62.57810501257007</v>
      </c>
      <c r="M31" s="7">
        <v>60.162073672591845</v>
      </c>
      <c r="N31" s="7">
        <v>68.730000863006666</v>
      </c>
      <c r="O31" s="8">
        <v>76.382554388329993</v>
      </c>
    </row>
    <row r="32" spans="1:15" x14ac:dyDescent="0.25">
      <c r="A32" s="18">
        <v>0.99</v>
      </c>
      <c r="B32" s="12">
        <v>100</v>
      </c>
      <c r="C32" s="7">
        <v>66.078547329487733</v>
      </c>
      <c r="D32" s="7">
        <v>74.956173458277888</v>
      </c>
      <c r="E32" s="7">
        <v>70.256138392671573</v>
      </c>
      <c r="F32" s="7">
        <v>67.911970035272262</v>
      </c>
      <c r="G32" s="7">
        <v>76.611768854323145</v>
      </c>
      <c r="H32" s="7">
        <v>102.49428039990238</v>
      </c>
      <c r="I32" s="7">
        <v>89.443495796177103</v>
      </c>
      <c r="J32" s="7">
        <v>89.542338591070333</v>
      </c>
      <c r="K32" s="7">
        <v>112.22156085753835</v>
      </c>
      <c r="L32" s="7">
        <v>63.93849051536116</v>
      </c>
      <c r="M32" s="7">
        <v>61.793325386372317</v>
      </c>
      <c r="N32" s="7">
        <v>70.677860030215044</v>
      </c>
      <c r="O32" s="8">
        <v>78.64851684063521</v>
      </c>
    </row>
    <row r="33" spans="1:15" x14ac:dyDescent="0.25">
      <c r="A33" s="18">
        <v>0.995</v>
      </c>
      <c r="B33" s="12">
        <v>200</v>
      </c>
      <c r="C33" s="7">
        <v>71.659805192267342</v>
      </c>
      <c r="D33" s="7">
        <v>79.221298946436079</v>
      </c>
      <c r="E33" s="7">
        <v>73.233281744739259</v>
      </c>
      <c r="F33" s="7">
        <v>71.529994450684583</v>
      </c>
      <c r="G33" s="7">
        <v>80.756098836599904</v>
      </c>
      <c r="H33" s="7">
        <v>110.29004790502412</v>
      </c>
      <c r="I33" s="7">
        <v>93.433551281870791</v>
      </c>
      <c r="J33" s="7">
        <v>95.429988039332116</v>
      </c>
      <c r="K33" s="7">
        <v>122.031180159109</v>
      </c>
      <c r="L33" s="7">
        <v>67.081440235357491</v>
      </c>
      <c r="M33" s="7">
        <v>65.56827536152511</v>
      </c>
      <c r="N33" s="7">
        <v>75.148603280629231</v>
      </c>
      <c r="O33" s="8">
        <v>83.90077946192784</v>
      </c>
    </row>
    <row r="34" spans="1:15" x14ac:dyDescent="0.25">
      <c r="A34" s="18">
        <v>0.9966666666666667</v>
      </c>
      <c r="B34" s="12">
        <v>300</v>
      </c>
      <c r="C34" s="7">
        <v>74.854354750225198</v>
      </c>
      <c r="D34" s="7">
        <v>81.602697436412157</v>
      </c>
      <c r="E34" s="7">
        <v>74.861485657790354</v>
      </c>
      <c r="F34" s="7">
        <v>73.543074278143635</v>
      </c>
      <c r="G34" s="7">
        <v>83.037392051995084</v>
      </c>
      <c r="H34" s="7">
        <v>114.68517344894425</v>
      </c>
      <c r="I34" s="7">
        <v>95.619430313317253</v>
      </c>
      <c r="J34" s="7">
        <v>98.745203535476591</v>
      </c>
      <c r="K34" s="7">
        <v>127.66519264082089</v>
      </c>
      <c r="L34" s="7">
        <v>68.844164485910738</v>
      </c>
      <c r="M34" s="7">
        <v>67.6890997909438</v>
      </c>
      <c r="N34" s="7">
        <v>77.638756501583771</v>
      </c>
      <c r="O34" s="8">
        <v>86.856563311499428</v>
      </c>
    </row>
    <row r="35" spans="1:15" ht="15.75" thickBot="1" x14ac:dyDescent="0.3">
      <c r="A35" s="19">
        <v>0.998</v>
      </c>
      <c r="B35" s="20">
        <v>500</v>
      </c>
      <c r="C35" s="10">
        <v>78.816477195848663</v>
      </c>
      <c r="D35" s="10">
        <v>84.501560507891682</v>
      </c>
      <c r="E35" s="10">
        <v>76.811836862686846</v>
      </c>
      <c r="F35" s="10">
        <v>75.987032630471944</v>
      </c>
      <c r="G35" s="10">
        <v>85.783981469307037</v>
      </c>
      <c r="H35" s="10">
        <v>120.07506222296502</v>
      </c>
      <c r="I35" s="10">
        <v>98.241294213971116</v>
      </c>
      <c r="J35" s="10">
        <v>102.8069139734305</v>
      </c>
      <c r="K35" s="10">
        <v>134.67054409688927</v>
      </c>
      <c r="L35" s="10">
        <v>70.997295274606927</v>
      </c>
      <c r="M35" s="10">
        <v>70.283039331162769</v>
      </c>
      <c r="N35" s="10">
        <v>80.664353296815193</v>
      </c>
      <c r="O35" s="11">
        <v>90.476366513877252</v>
      </c>
    </row>
    <row r="36" spans="1:15" ht="15.75" thickBot="1" x14ac:dyDescent="0.3"/>
    <row r="37" spans="1:15" x14ac:dyDescent="0.25">
      <c r="A37" s="13"/>
      <c r="B37" s="37" t="s">
        <v>70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</row>
    <row r="38" spans="1:15" ht="30" x14ac:dyDescent="0.25">
      <c r="A38" s="14" t="s">
        <v>14</v>
      </c>
      <c r="B38" s="15" t="s">
        <v>15</v>
      </c>
      <c r="C38" s="16" t="s">
        <v>1</v>
      </c>
      <c r="D38" s="16" t="s">
        <v>2</v>
      </c>
      <c r="E38" s="16" t="s">
        <v>3</v>
      </c>
      <c r="F38" s="16" t="s">
        <v>4</v>
      </c>
      <c r="G38" s="16" t="s">
        <v>5</v>
      </c>
      <c r="H38" s="16" t="s">
        <v>6</v>
      </c>
      <c r="I38" s="16" t="s">
        <v>7</v>
      </c>
      <c r="J38" s="16" t="s">
        <v>8</v>
      </c>
      <c r="K38" s="16" t="s">
        <v>9</v>
      </c>
      <c r="L38" s="16" t="s">
        <v>10</v>
      </c>
      <c r="M38" s="16" t="s">
        <v>11</v>
      </c>
      <c r="N38" s="16" t="s">
        <v>12</v>
      </c>
      <c r="O38" s="17" t="s">
        <v>13</v>
      </c>
    </row>
    <row r="39" spans="1:15" x14ac:dyDescent="0.25">
      <c r="A39" s="18">
        <v>0</v>
      </c>
      <c r="B39" s="15">
        <v>1</v>
      </c>
      <c r="C39" s="7">
        <v>0.9478381357445862</v>
      </c>
      <c r="D39" s="7">
        <v>0</v>
      </c>
      <c r="E39" s="7" t="e">
        <v>#N/A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2.6206089508597472</v>
      </c>
      <c r="L39" s="7">
        <v>0</v>
      </c>
      <c r="M39" s="7">
        <v>0</v>
      </c>
      <c r="N39" s="7">
        <v>0</v>
      </c>
      <c r="O39" s="8">
        <v>0</v>
      </c>
    </row>
    <row r="40" spans="1:15" x14ac:dyDescent="0.25">
      <c r="A40" s="18">
        <v>0.9</v>
      </c>
      <c r="B40" s="12">
        <v>10</v>
      </c>
      <c r="C40" s="7">
        <v>40.162112482936422</v>
      </c>
      <c r="D40" s="7">
        <v>50.448027671651417</v>
      </c>
      <c r="E40" s="7">
        <v>49.439895527469844</v>
      </c>
      <c r="F40" s="7">
        <v>45.916452326665265</v>
      </c>
      <c r="G40" s="7">
        <v>52.274297031940847</v>
      </c>
      <c r="H40" s="7">
        <v>59.654366170691347</v>
      </c>
      <c r="I40" s="7">
        <v>60.723454902506546</v>
      </c>
      <c r="J40" s="7">
        <v>55.429168714133951</v>
      </c>
      <c r="K40" s="7">
        <v>60.233845667316487</v>
      </c>
      <c r="L40" s="7">
        <v>44.663929011329444</v>
      </c>
      <c r="M40" s="7">
        <v>40.69999062291199</v>
      </c>
      <c r="N40" s="7">
        <v>45.943094820021457</v>
      </c>
      <c r="O40" s="8">
        <v>49.438679758771357</v>
      </c>
    </row>
    <row r="41" spans="1:15" x14ac:dyDescent="0.25">
      <c r="A41" s="18">
        <v>0.95</v>
      </c>
      <c r="B41" s="12">
        <v>20</v>
      </c>
      <c r="C41" s="7">
        <v>46.220306623514759</v>
      </c>
      <c r="D41" s="7">
        <v>55.48989797836056</v>
      </c>
      <c r="E41" s="7">
        <v>53.535880380335925</v>
      </c>
      <c r="F41" s="7">
        <v>50.697031276102535</v>
      </c>
      <c r="G41" s="7">
        <v>58.266357350555296</v>
      </c>
      <c r="H41" s="7">
        <v>67.96313444110983</v>
      </c>
      <c r="I41" s="7">
        <v>66.118458514825136</v>
      </c>
      <c r="J41" s="7">
        <v>62.072570970384859</v>
      </c>
      <c r="K41" s="7">
        <v>68.185978388161544</v>
      </c>
      <c r="L41" s="7">
        <v>48.443789605755285</v>
      </c>
      <c r="M41" s="7">
        <v>45.434116601290292</v>
      </c>
      <c r="N41" s="7">
        <v>52.046247331143434</v>
      </c>
      <c r="O41" s="8">
        <v>55.164821877111848</v>
      </c>
    </row>
    <row r="42" spans="1:15" x14ac:dyDescent="0.25">
      <c r="A42" s="18">
        <v>0.98</v>
      </c>
      <c r="B42" s="12">
        <v>50</v>
      </c>
      <c r="C42" s="7">
        <v>53.709386673564708</v>
      </c>
      <c r="D42" s="7">
        <v>61.346012870731457</v>
      </c>
      <c r="E42" s="7">
        <v>58.1046687884932</v>
      </c>
      <c r="F42" s="7">
        <v>56.273710023609908</v>
      </c>
      <c r="G42" s="7">
        <v>65.152731882177392</v>
      </c>
      <c r="H42" s="7">
        <v>77.834677867164615</v>
      </c>
      <c r="I42" s="7">
        <v>72.265472637393771</v>
      </c>
      <c r="J42" s="7">
        <v>69.988300904727694</v>
      </c>
      <c r="K42" s="7">
        <v>77.931355728965201</v>
      </c>
      <c r="L42" s="7">
        <v>52.818848603438028</v>
      </c>
      <c r="M42" s="7">
        <v>51.09755209349246</v>
      </c>
      <c r="N42" s="7">
        <v>59.27986073926715</v>
      </c>
      <c r="O42" s="8">
        <v>61.884745952541522</v>
      </c>
    </row>
    <row r="43" spans="1:15" x14ac:dyDescent="0.25">
      <c r="A43" s="18">
        <v>0.98666666666666669</v>
      </c>
      <c r="B43" s="12">
        <v>75</v>
      </c>
      <c r="C43" s="7">
        <v>56.889179189968317</v>
      </c>
      <c r="D43" s="7">
        <v>63.728824088315619</v>
      </c>
      <c r="E43" s="7">
        <v>59.909532270858335</v>
      </c>
      <c r="F43" s="7">
        <v>58.549801863480866</v>
      </c>
      <c r="G43" s="7">
        <v>67.933521658251664</v>
      </c>
      <c r="H43" s="7">
        <v>81.915694820111682</v>
      </c>
      <c r="I43" s="7">
        <v>74.73222430486328</v>
      </c>
      <c r="J43" s="7">
        <v>73.267279081121259</v>
      </c>
      <c r="K43" s="7">
        <v>82.045627613796839</v>
      </c>
      <c r="L43" s="7">
        <v>54.594614245587707</v>
      </c>
      <c r="M43" s="7">
        <v>53.450014289295332</v>
      </c>
      <c r="N43" s="7">
        <v>62.26533305678926</v>
      </c>
      <c r="O43" s="8">
        <v>64.639095436028384</v>
      </c>
    </row>
    <row r="44" spans="1:15" x14ac:dyDescent="0.25">
      <c r="A44" s="18">
        <v>0.99</v>
      </c>
      <c r="B44" s="12">
        <v>100</v>
      </c>
      <c r="C44" s="7">
        <v>59.105735246317849</v>
      </c>
      <c r="D44" s="7">
        <v>65.35794833735558</v>
      </c>
      <c r="E44" s="7">
        <v>61.126369023029156</v>
      </c>
      <c r="F44" s="7">
        <v>60.108190710946673</v>
      </c>
      <c r="G44" s="7">
        <v>69.827982982805338</v>
      </c>
      <c r="H44" s="7">
        <v>84.726470515456313</v>
      </c>
      <c r="I44" s="7">
        <v>76.407791489223598</v>
      </c>
      <c r="J44" s="7">
        <v>75.52771394780261</v>
      </c>
      <c r="K44" s="7">
        <v>84.906330294546393</v>
      </c>
      <c r="L44" s="7">
        <v>55.807294858487353</v>
      </c>
      <c r="M44" s="7">
        <v>55.07377396416252</v>
      </c>
      <c r="N44" s="7">
        <v>64.319983326228467</v>
      </c>
      <c r="O44" s="8">
        <v>66.528648578665383</v>
      </c>
    </row>
    <row r="45" spans="1:15" x14ac:dyDescent="0.25">
      <c r="A45" s="18">
        <v>0.995</v>
      </c>
      <c r="B45" s="12">
        <v>200</v>
      </c>
      <c r="C45" s="7">
        <v>64.332555774464211</v>
      </c>
      <c r="D45" s="7">
        <v>69.105887521439868</v>
      </c>
      <c r="E45" s="7">
        <v>63.874909322254325</v>
      </c>
      <c r="F45" s="7">
        <v>63.700051318781874</v>
      </c>
      <c r="G45" s="7">
        <v>74.166199540950686</v>
      </c>
      <c r="H45" s="7">
        <v>91.254480903734006</v>
      </c>
      <c r="I45" s="7">
        <v>80.229977666541117</v>
      </c>
      <c r="J45" s="7">
        <v>80.783683596065558</v>
      </c>
      <c r="K45" s="7">
        <v>91.630748173503193</v>
      </c>
      <c r="L45" s="7">
        <v>58.592970449791324</v>
      </c>
      <c r="M45" s="7">
        <v>58.85540508689926</v>
      </c>
      <c r="N45" s="7">
        <v>69.087211590888018</v>
      </c>
      <c r="O45" s="8">
        <v>70.894874192799023</v>
      </c>
    </row>
    <row r="46" spans="1:15" x14ac:dyDescent="0.25">
      <c r="A46" s="18">
        <v>0.9966666666666667</v>
      </c>
      <c r="B46" s="12">
        <v>300</v>
      </c>
      <c r="C46" s="7">
        <v>67.326220458935978</v>
      </c>
      <c r="D46" s="7">
        <v>71.198607785950756</v>
      </c>
      <c r="E46" s="7">
        <v>65.379818084669751</v>
      </c>
      <c r="F46" s="7">
        <v>65.709537704706889</v>
      </c>
      <c r="G46" s="7">
        <v>76.576670798312875</v>
      </c>
      <c r="H46" s="7">
        <v>94.935778360037276</v>
      </c>
      <c r="I46" s="7">
        <v>82.34502300094374</v>
      </c>
      <c r="J46" s="7">
        <v>83.751226409292983</v>
      </c>
      <c r="K46" s="7">
        <v>95.469861910690113</v>
      </c>
      <c r="L46" s="7">
        <v>60.145926861399658</v>
      </c>
      <c r="M46" s="7">
        <v>60.994069426678585</v>
      </c>
      <c r="N46" s="7">
        <v>71.77282500545374</v>
      </c>
      <c r="O46" s="8">
        <v>73.344095467122202</v>
      </c>
    </row>
    <row r="47" spans="1:15" ht="15.75" thickBot="1" x14ac:dyDescent="0.3">
      <c r="A47" s="19">
        <v>0.998</v>
      </c>
      <c r="B47" s="20">
        <v>500</v>
      </c>
      <c r="C47" s="10">
        <v>71.041005842874426</v>
      </c>
      <c r="D47" s="10">
        <v>73.746147278736387</v>
      </c>
      <c r="E47" s="10">
        <v>67.184108348459745</v>
      </c>
      <c r="F47" s="10">
        <v>68.159415030730031</v>
      </c>
      <c r="G47" s="10">
        <v>79.499964536320334</v>
      </c>
      <c r="H47" s="10">
        <v>99.451123536718612</v>
      </c>
      <c r="I47" s="10">
        <v>84.9018951804631</v>
      </c>
      <c r="J47" s="10">
        <v>87.394429822393519</v>
      </c>
      <c r="K47" s="10">
        <v>100.22250198584406</v>
      </c>
      <c r="L47" s="10">
        <v>62.034086306062079</v>
      </c>
      <c r="M47" s="10">
        <v>63.622956215344452</v>
      </c>
      <c r="N47" s="10">
        <v>75.064358367891884</v>
      </c>
      <c r="O47" s="11">
        <v>76.336161795406298</v>
      </c>
    </row>
    <row r="48" spans="1:15" ht="15.75" thickBot="1" x14ac:dyDescent="0.3"/>
    <row r="49" spans="1:15" x14ac:dyDescent="0.25">
      <c r="A49" s="13"/>
      <c r="B49" s="37" t="s">
        <v>72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8"/>
    </row>
    <row r="50" spans="1:15" ht="30" x14ac:dyDescent="0.25">
      <c r="A50" s="14" t="s">
        <v>14</v>
      </c>
      <c r="B50" s="15" t="s">
        <v>15</v>
      </c>
      <c r="C50" s="16" t="s">
        <v>1</v>
      </c>
      <c r="D50" s="16" t="s">
        <v>2</v>
      </c>
      <c r="E50" s="16" t="s">
        <v>3</v>
      </c>
      <c r="F50" s="16" t="s">
        <v>4</v>
      </c>
      <c r="G50" s="16" t="s">
        <v>5</v>
      </c>
      <c r="H50" s="16" t="s">
        <v>6</v>
      </c>
      <c r="I50" s="16" t="s">
        <v>7</v>
      </c>
      <c r="J50" s="16" t="s">
        <v>8</v>
      </c>
      <c r="K50" s="16" t="s">
        <v>9</v>
      </c>
      <c r="L50" s="16" t="s">
        <v>10</v>
      </c>
      <c r="M50" s="16" t="s">
        <v>11</v>
      </c>
      <c r="N50" s="16" t="s">
        <v>12</v>
      </c>
      <c r="O50" s="17" t="s">
        <v>13</v>
      </c>
    </row>
    <row r="51" spans="1:15" x14ac:dyDescent="0.25">
      <c r="A51" s="18">
        <v>0</v>
      </c>
      <c r="B51" s="15">
        <v>1</v>
      </c>
      <c r="C51" s="7">
        <v>4.0261243150138135</v>
      </c>
      <c r="D51" s="7">
        <v>0</v>
      </c>
      <c r="E51" s="7" t="e">
        <v>#N/A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8">
        <v>0</v>
      </c>
    </row>
    <row r="52" spans="1:15" x14ac:dyDescent="0.25">
      <c r="A52" s="18">
        <v>0.9</v>
      </c>
      <c r="B52" s="12">
        <v>10</v>
      </c>
      <c r="C52" s="7">
        <v>35.722281446233353</v>
      </c>
      <c r="D52" s="7">
        <v>45.585050145245461</v>
      </c>
      <c r="E52" s="7">
        <v>43.458177757813814</v>
      </c>
      <c r="F52" s="7">
        <v>42.167311966816499</v>
      </c>
      <c r="G52" s="7">
        <v>47.942170534301169</v>
      </c>
      <c r="H52" s="7">
        <v>53.773626352079461</v>
      </c>
      <c r="I52" s="7">
        <v>53.681566444307094</v>
      </c>
      <c r="J52" s="7">
        <v>48.319608354890271</v>
      </c>
      <c r="K52" s="7">
        <v>49.929474492929252</v>
      </c>
      <c r="L52" s="7">
        <v>39.126352247589736</v>
      </c>
      <c r="M52" s="7">
        <v>35.540979532886141</v>
      </c>
      <c r="N52" s="7">
        <v>42.036834183334364</v>
      </c>
      <c r="O52" s="8">
        <v>42.467380772883772</v>
      </c>
    </row>
    <row r="53" spans="1:15" x14ac:dyDescent="0.25">
      <c r="A53" s="18">
        <v>0.95</v>
      </c>
      <c r="B53" s="12">
        <v>20</v>
      </c>
      <c r="C53" s="7">
        <v>41.60745466603025</v>
      </c>
      <c r="D53" s="7">
        <v>50.207366401144682</v>
      </c>
      <c r="E53" s="7">
        <v>47.2943782692073</v>
      </c>
      <c r="F53" s="7">
        <v>47.540121551845928</v>
      </c>
      <c r="G53" s="7">
        <v>54.260104513585517</v>
      </c>
      <c r="H53" s="7">
        <v>61.620600375057464</v>
      </c>
      <c r="I53" s="7">
        <v>59.194546947944588</v>
      </c>
      <c r="J53" s="7">
        <v>54.446208200340273</v>
      </c>
      <c r="K53" s="7">
        <v>55.701917212106984</v>
      </c>
      <c r="L53" s="7">
        <v>42.996027866246948</v>
      </c>
      <c r="M53" s="7">
        <v>39.696350819050636</v>
      </c>
      <c r="N53" s="7">
        <v>48.110119167273311</v>
      </c>
      <c r="O53" s="8">
        <v>46.970035099239297</v>
      </c>
    </row>
    <row r="54" spans="1:15" x14ac:dyDescent="0.25">
      <c r="A54" s="18">
        <v>0.98</v>
      </c>
      <c r="B54" s="12">
        <v>50</v>
      </c>
      <c r="C54" s="7">
        <v>48.997965184316612</v>
      </c>
      <c r="D54" s="7">
        <v>55.561604820661486</v>
      </c>
      <c r="E54" s="7">
        <v>51.592775002446047</v>
      </c>
      <c r="F54" s="7">
        <v>54.050660511937366</v>
      </c>
      <c r="G54" s="7">
        <v>61.679498416542586</v>
      </c>
      <c r="H54" s="7">
        <v>70.975267125586285</v>
      </c>
      <c r="I54" s="7">
        <v>65.659310697808763</v>
      </c>
      <c r="J54" s="7">
        <v>61.819468379583448</v>
      </c>
      <c r="K54" s="7">
        <v>62.592245730073721</v>
      </c>
      <c r="L54" s="7">
        <v>47.580960217651295</v>
      </c>
      <c r="M54" s="7">
        <v>44.639641784870008</v>
      </c>
      <c r="N54" s="7">
        <v>55.399754814708146</v>
      </c>
      <c r="O54" s="8">
        <v>52.191176507185006</v>
      </c>
    </row>
    <row r="55" spans="1:15" x14ac:dyDescent="0.25">
      <c r="A55" s="18">
        <v>0.98666666666666669</v>
      </c>
      <c r="B55" s="12">
        <v>75</v>
      </c>
      <c r="C55" s="7">
        <v>52.167850854119692</v>
      </c>
      <c r="D55" s="7">
        <v>57.735984983700646</v>
      </c>
      <c r="E55" s="7">
        <v>53.296553986064623</v>
      </c>
      <c r="F55" s="7">
        <v>56.77865880335294</v>
      </c>
      <c r="G55" s="7">
        <v>64.721978321512935</v>
      </c>
      <c r="H55" s="7">
        <v>74.851691322445149</v>
      </c>
      <c r="I55" s="7">
        <v>68.307633460266288</v>
      </c>
      <c r="J55" s="7">
        <v>64.894685176098477</v>
      </c>
      <c r="K55" s="7">
        <v>65.449994625175265</v>
      </c>
      <c r="L55" s="7">
        <v>49.472831737654772</v>
      </c>
      <c r="M55" s="7">
        <v>46.685073833658862</v>
      </c>
      <c r="N55" s="7">
        <v>58.434582488220272</v>
      </c>
      <c r="O55" s="8">
        <v>54.313106709553765</v>
      </c>
    </row>
    <row r="56" spans="1:15" x14ac:dyDescent="0.25">
      <c r="A56" s="18">
        <v>0.99</v>
      </c>
      <c r="B56" s="12">
        <v>100</v>
      </c>
      <c r="C56" s="7">
        <v>54.387351761031468</v>
      </c>
      <c r="D56" s="7">
        <v>59.221259226868042</v>
      </c>
      <c r="E56" s="7">
        <v>54.447095443806006</v>
      </c>
      <c r="F56" s="7">
        <v>58.669080146404724</v>
      </c>
      <c r="G56" s="7">
        <v>66.809651349820925</v>
      </c>
      <c r="H56" s="7">
        <v>77.524425852921283</v>
      </c>
      <c r="I56" s="7">
        <v>70.12399166165369</v>
      </c>
      <c r="J56" s="7">
        <v>67.021262074305241</v>
      </c>
      <c r="K56" s="7">
        <v>67.421158505793443</v>
      </c>
      <c r="L56" s="7">
        <v>50.774711879691338</v>
      </c>
      <c r="M56" s="7">
        <v>48.094425858156725</v>
      </c>
      <c r="N56" s="7">
        <v>60.531501590323202</v>
      </c>
      <c r="O56" s="8">
        <v>55.763064959584696</v>
      </c>
    </row>
    <row r="57" spans="1:15" x14ac:dyDescent="0.25">
      <c r="A57" s="18">
        <v>0.995</v>
      </c>
      <c r="B57" s="12">
        <v>200</v>
      </c>
      <c r="C57" s="7">
        <v>59.650083683084858</v>
      </c>
      <c r="D57" s="7">
        <v>62.634242897900563</v>
      </c>
      <c r="E57" s="7">
        <v>57.051446120701485</v>
      </c>
      <c r="F57" s="7">
        <v>63.093888286094469</v>
      </c>
      <c r="G57" s="7">
        <v>71.635032891021282</v>
      </c>
      <c r="H57" s="7">
        <v>83.740375481950011</v>
      </c>
      <c r="I57" s="7">
        <v>74.319719615531795</v>
      </c>
      <c r="J57" s="7">
        <v>71.985637167156341</v>
      </c>
      <c r="K57" s="7">
        <v>72.00782137235089</v>
      </c>
      <c r="L57" s="7">
        <v>53.794946577914004</v>
      </c>
      <c r="M57" s="7">
        <v>51.369342244516446</v>
      </c>
      <c r="N57" s="7">
        <v>65.421518983233099</v>
      </c>
      <c r="O57" s="8">
        <v>59.096423996558329</v>
      </c>
    </row>
    <row r="58" spans="1:15" x14ac:dyDescent="0.25">
      <c r="A58" s="18">
        <v>0.9966666666666667</v>
      </c>
      <c r="B58" s="12">
        <v>300</v>
      </c>
      <c r="C58" s="7">
        <v>62.680988014270994</v>
      </c>
      <c r="D58" s="7">
        <v>64.537574083104246</v>
      </c>
      <c r="E58" s="7">
        <v>58.480700363087067</v>
      </c>
      <c r="F58" s="7">
        <v>65.609209611886612</v>
      </c>
      <c r="G58" s="7">
        <v>74.342612085278873</v>
      </c>
      <c r="H58" s="7">
        <v>87.250685954007835</v>
      </c>
      <c r="I58" s="7">
        <v>76.672500283436392</v>
      </c>
      <c r="J58" s="7">
        <v>74.800023670377982</v>
      </c>
      <c r="K58" s="7">
        <v>74.599401838212486</v>
      </c>
      <c r="L58" s="7">
        <v>55.496155524523587</v>
      </c>
      <c r="M58" s="7">
        <v>53.217140243226581</v>
      </c>
      <c r="N58" s="7">
        <v>68.190769525141675</v>
      </c>
      <c r="O58" s="8">
        <v>60.956249539043867</v>
      </c>
    </row>
    <row r="59" spans="1:15" ht="15.75" thickBot="1" x14ac:dyDescent="0.3">
      <c r="A59" s="19">
        <v>0.998</v>
      </c>
      <c r="B59" s="20">
        <v>500</v>
      </c>
      <c r="C59" s="10">
        <v>66.457208311123978</v>
      </c>
      <c r="D59" s="10">
        <v>66.85235695239048</v>
      </c>
      <c r="E59" s="10">
        <v>60.197390307265209</v>
      </c>
      <c r="F59" s="10">
        <v>68.713056862317899</v>
      </c>
      <c r="G59" s="10">
        <v>77.651040564726841</v>
      </c>
      <c r="H59" s="10">
        <v>91.560940291279607</v>
      </c>
      <c r="I59" s="10">
        <v>79.546004818676408</v>
      </c>
      <c r="J59" s="10">
        <v>78.265851770881824</v>
      </c>
      <c r="K59" s="10">
        <v>77.782834042892517</v>
      </c>
      <c r="L59" s="10">
        <v>57.580965510498075</v>
      </c>
      <c r="M59" s="10">
        <v>55.48450696900791</v>
      </c>
      <c r="N59" s="10">
        <v>71.59825837140049</v>
      </c>
      <c r="O59" s="11">
        <v>63.218962928544286</v>
      </c>
    </row>
    <row r="60" spans="1:15" ht="15.75" thickBot="1" x14ac:dyDescent="0.3"/>
    <row r="61" spans="1:15" x14ac:dyDescent="0.25">
      <c r="A61" s="13"/>
      <c r="B61" s="37" t="s">
        <v>74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8"/>
    </row>
    <row r="62" spans="1:15" ht="30" x14ac:dyDescent="0.25">
      <c r="A62" s="14" t="s">
        <v>14</v>
      </c>
      <c r="B62" s="15" t="s">
        <v>15</v>
      </c>
      <c r="C62" s="16" t="s">
        <v>1</v>
      </c>
      <c r="D62" s="16" t="s">
        <v>2</v>
      </c>
      <c r="E62" s="16" t="s">
        <v>3</v>
      </c>
      <c r="F62" s="16" t="s">
        <v>4</v>
      </c>
      <c r="G62" s="16" t="s">
        <v>5</v>
      </c>
      <c r="H62" s="16" t="s">
        <v>6</v>
      </c>
      <c r="I62" s="16" t="s">
        <v>7</v>
      </c>
      <c r="J62" s="16" t="s">
        <v>8</v>
      </c>
      <c r="K62" s="16" t="s">
        <v>9</v>
      </c>
      <c r="L62" s="16" t="s">
        <v>10</v>
      </c>
      <c r="M62" s="16" t="s">
        <v>11</v>
      </c>
      <c r="N62" s="16" t="s">
        <v>12</v>
      </c>
      <c r="O62" s="17" t="s">
        <v>13</v>
      </c>
    </row>
    <row r="63" spans="1:15" x14ac:dyDescent="0.25">
      <c r="A63" s="18">
        <v>0</v>
      </c>
      <c r="B63" s="15">
        <v>1</v>
      </c>
      <c r="C63" s="7">
        <v>4.8801603621938039</v>
      </c>
      <c r="D63" s="7">
        <v>0</v>
      </c>
      <c r="E63" s="7">
        <v>0</v>
      </c>
      <c r="F63" s="7">
        <v>2.6963478751337568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8">
        <v>0</v>
      </c>
    </row>
    <row r="64" spans="1:15" x14ac:dyDescent="0.25">
      <c r="A64" s="18">
        <v>0.9</v>
      </c>
      <c r="B64" s="12">
        <v>10</v>
      </c>
      <c r="C64" s="7">
        <v>32.437114419360071</v>
      </c>
      <c r="D64" s="7">
        <v>40.779657352729515</v>
      </c>
      <c r="E64" s="7">
        <v>39.105309397441246</v>
      </c>
      <c r="F64" s="7">
        <v>39.387349973545142</v>
      </c>
      <c r="G64" s="7">
        <v>44.544724591206958</v>
      </c>
      <c r="H64" s="7">
        <v>49.091211907436652</v>
      </c>
      <c r="I64" s="7">
        <v>48.14303941562337</v>
      </c>
      <c r="J64" s="7">
        <v>43.417239884572879</v>
      </c>
      <c r="K64" s="7">
        <v>42.940506644974029</v>
      </c>
      <c r="L64" s="7">
        <v>34.311414598246344</v>
      </c>
      <c r="M64" s="7">
        <v>31.739765764209274</v>
      </c>
      <c r="N64" s="7">
        <v>38.502183635355564</v>
      </c>
      <c r="O64" s="8">
        <v>38.439897528390638</v>
      </c>
    </row>
    <row r="65" spans="1:15" x14ac:dyDescent="0.25">
      <c r="A65" s="18">
        <v>0.95</v>
      </c>
      <c r="B65" s="12">
        <v>20</v>
      </c>
      <c r="C65" s="7">
        <v>37.901381705378817</v>
      </c>
      <c r="D65" s="7">
        <v>44.68478618031881</v>
      </c>
      <c r="E65" s="7">
        <v>42.943296265962786</v>
      </c>
      <c r="F65" s="7">
        <v>45.062184569475434</v>
      </c>
      <c r="G65" s="7">
        <v>50.758041712640448</v>
      </c>
      <c r="H65" s="7">
        <v>56.366891591524741</v>
      </c>
      <c r="I65" s="7">
        <v>53.599066170390849</v>
      </c>
      <c r="J65" s="7">
        <v>48.984320398919905</v>
      </c>
      <c r="K65" s="7">
        <v>47.579684418519641</v>
      </c>
      <c r="L65" s="7">
        <v>37.801658303325695</v>
      </c>
      <c r="M65" s="7">
        <v>35.359276089685302</v>
      </c>
      <c r="N65" s="7">
        <v>43.884597041573286</v>
      </c>
      <c r="O65" s="8">
        <v>42.702492515526949</v>
      </c>
    </row>
    <row r="66" spans="1:15" x14ac:dyDescent="0.25">
      <c r="A66" s="18">
        <v>0.98</v>
      </c>
      <c r="B66" s="12">
        <v>50</v>
      </c>
      <c r="C66" s="7">
        <v>44.805387888599533</v>
      </c>
      <c r="D66" s="7">
        <v>49.159741653496098</v>
      </c>
      <c r="E66" s="7">
        <v>47.349737908638318</v>
      </c>
      <c r="F66" s="7">
        <v>52.078000356493845</v>
      </c>
      <c r="G66" s="7">
        <v>58.12197037200815</v>
      </c>
      <c r="H66" s="7">
        <v>65.035234303124639</v>
      </c>
      <c r="I66" s="7">
        <v>60.137742822492491</v>
      </c>
      <c r="J66" s="7">
        <v>55.693645663157483</v>
      </c>
      <c r="K66" s="7">
        <v>53.028265059204053</v>
      </c>
      <c r="L66" s="7">
        <v>41.980331307957485</v>
      </c>
      <c r="M66" s="7">
        <v>39.629290295084353</v>
      </c>
      <c r="N66" s="7">
        <v>50.29879728007721</v>
      </c>
      <c r="O66" s="8">
        <v>47.717997666413176</v>
      </c>
    </row>
    <row r="67" spans="1:15" x14ac:dyDescent="0.25">
      <c r="A67" s="18">
        <v>0.98666666666666669</v>
      </c>
      <c r="B67" s="12">
        <v>75</v>
      </c>
      <c r="C67" s="7">
        <v>47.778074083914028</v>
      </c>
      <c r="D67" s="7">
        <v>50.962983399937514</v>
      </c>
      <c r="E67" s="7">
        <v>49.127832649940459</v>
      </c>
      <c r="F67" s="7">
        <v>55.057026876950189</v>
      </c>
      <c r="G67" s="7">
        <v>61.161153737364401</v>
      </c>
      <c r="H67" s="7">
        <v>68.625755614366597</v>
      </c>
      <c r="I67" s="7">
        <v>62.857070722130764</v>
      </c>
      <c r="J67" s="7">
        <v>58.494624408822304</v>
      </c>
      <c r="K67" s="7">
        <v>55.262748353195612</v>
      </c>
      <c r="L67" s="7">
        <v>43.716994378052533</v>
      </c>
      <c r="M67" s="7">
        <v>41.385918317298426</v>
      </c>
      <c r="N67" s="7">
        <v>52.956062321091238</v>
      </c>
      <c r="O67" s="8">
        <v>49.777529316901628</v>
      </c>
    </row>
    <row r="68" spans="1:15" x14ac:dyDescent="0.25">
      <c r="A68" s="18">
        <v>0.99</v>
      </c>
      <c r="B68" s="12">
        <v>100</v>
      </c>
      <c r="C68" s="7">
        <v>49.862996884983971</v>
      </c>
      <c r="D68" s="7">
        <v>52.190259046257268</v>
      </c>
      <c r="E68" s="7">
        <v>50.338783060850844</v>
      </c>
      <c r="F68" s="7">
        <v>57.133688601828979</v>
      </c>
      <c r="G68" s="7">
        <v>63.252745761662993</v>
      </c>
      <c r="H68" s="7">
        <v>71.100891427706898</v>
      </c>
      <c r="I68" s="7">
        <v>64.735096761501865</v>
      </c>
      <c r="J68" s="7">
        <v>60.432398468926735</v>
      </c>
      <c r="K68" s="7">
        <v>56.796050726430259</v>
      </c>
      <c r="L68" s="7">
        <v>44.916000788204997</v>
      </c>
      <c r="M68" s="7">
        <v>42.593056813686253</v>
      </c>
      <c r="N68" s="7">
        <v>54.787992142912472</v>
      </c>
      <c r="O68" s="8">
        <v>51.191622697237769</v>
      </c>
    </row>
    <row r="69" spans="1:15" x14ac:dyDescent="0.25">
      <c r="A69" s="18">
        <v>0.995</v>
      </c>
      <c r="B69" s="12">
        <v>200</v>
      </c>
      <c r="C69" s="7">
        <v>54.816854580125522</v>
      </c>
      <c r="D69" s="7">
        <v>54.997029177212397</v>
      </c>
      <c r="E69" s="7">
        <v>53.110578177405543</v>
      </c>
      <c r="F69" s="7">
        <v>62.03078797816967</v>
      </c>
      <c r="G69" s="7">
        <v>68.105618205953476</v>
      </c>
      <c r="H69" s="7">
        <v>76.85588198488955</v>
      </c>
      <c r="I69" s="7">
        <v>69.111990965762772</v>
      </c>
      <c r="J69" s="7">
        <v>64.958510472383978</v>
      </c>
      <c r="K69" s="7">
        <v>60.340245078388001</v>
      </c>
      <c r="L69" s="7">
        <v>47.70928485864431</v>
      </c>
      <c r="M69" s="7">
        <v>45.388518854310441</v>
      </c>
      <c r="N69" s="7">
        <v>59.047857466941494</v>
      </c>
      <c r="O69" s="8">
        <v>54.462780102370296</v>
      </c>
    </row>
    <row r="70" spans="1:15" x14ac:dyDescent="0.25">
      <c r="A70" s="18">
        <v>0.9966666666666667</v>
      </c>
      <c r="B70" s="12">
        <v>300</v>
      </c>
      <c r="C70" s="7">
        <v>57.675719289345125</v>
      </c>
      <c r="D70" s="7">
        <v>56.554435851131899</v>
      </c>
      <c r="E70" s="7">
        <v>54.649970925210582</v>
      </c>
      <c r="F70" s="7">
        <v>64.835697466048472</v>
      </c>
      <c r="G70" s="7">
        <v>70.839439065653949</v>
      </c>
      <c r="H70" s="7">
        <v>80.105055971351277</v>
      </c>
      <c r="I70" s="7">
        <v>71.589104392052548</v>
      </c>
      <c r="J70" s="7">
        <v>67.525885516704733</v>
      </c>
      <c r="K70" s="7">
        <v>62.329033159344824</v>
      </c>
      <c r="L70" s="7">
        <v>49.28950996285495</v>
      </c>
      <c r="M70" s="7">
        <v>46.960206972449676</v>
      </c>
      <c r="N70" s="7">
        <v>61.453145514672244</v>
      </c>
      <c r="O70" s="8">
        <v>56.299829606097852</v>
      </c>
    </row>
    <row r="71" spans="1:15" ht="15.75" thickBot="1" x14ac:dyDescent="0.3">
      <c r="A71" s="19">
        <v>0.998</v>
      </c>
      <c r="B71" s="20">
        <v>500</v>
      </c>
      <c r="C71" s="10">
        <v>61.242895722073399</v>
      </c>
      <c r="D71" s="10">
        <v>58.441175324549789</v>
      </c>
      <c r="E71" s="10">
        <v>56.516193640504625</v>
      </c>
      <c r="F71" s="10">
        <v>68.316344699716339</v>
      </c>
      <c r="G71" s="10">
        <v>74.190019006082395</v>
      </c>
      <c r="H71" s="10">
        <v>84.093903726147261</v>
      </c>
      <c r="I71" s="10">
        <v>74.635690406707852</v>
      </c>
      <c r="J71" s="10">
        <v>70.688864524598856</v>
      </c>
      <c r="K71" s="10">
        <v>64.759252460274638</v>
      </c>
      <c r="L71" s="10">
        <v>51.232425793218354</v>
      </c>
      <c r="M71" s="10">
        <v>48.883584028849633</v>
      </c>
      <c r="N71" s="10">
        <v>64.406217143846831</v>
      </c>
      <c r="O71" s="11">
        <v>58.546003650138069</v>
      </c>
    </row>
    <row r="72" spans="1:15" ht="15.75" thickBot="1" x14ac:dyDescent="0.3"/>
    <row r="73" spans="1:15" x14ac:dyDescent="0.25">
      <c r="A73" s="13"/>
      <c r="B73" s="37" t="s">
        <v>76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8"/>
    </row>
    <row r="74" spans="1:15" ht="30" x14ac:dyDescent="0.25">
      <c r="A74" s="14" t="s">
        <v>14</v>
      </c>
      <c r="B74" s="15" t="s">
        <v>15</v>
      </c>
      <c r="C74" s="16" t="s">
        <v>1</v>
      </c>
      <c r="D74" s="16" t="s">
        <v>2</v>
      </c>
      <c r="E74" s="16" t="s">
        <v>3</v>
      </c>
      <c r="F74" s="16" t="s">
        <v>4</v>
      </c>
      <c r="G74" s="16" t="s">
        <v>5</v>
      </c>
      <c r="H74" s="16" t="s">
        <v>6</v>
      </c>
      <c r="I74" s="16" t="s">
        <v>7</v>
      </c>
      <c r="J74" s="16" t="s">
        <v>8</v>
      </c>
      <c r="K74" s="16" t="s">
        <v>9</v>
      </c>
      <c r="L74" s="16" t="s">
        <v>10</v>
      </c>
      <c r="M74" s="16" t="s">
        <v>11</v>
      </c>
      <c r="N74" s="16" t="s">
        <v>12</v>
      </c>
      <c r="O74" s="17" t="s">
        <v>13</v>
      </c>
    </row>
    <row r="75" spans="1:15" x14ac:dyDescent="0.25">
      <c r="A75" s="18">
        <v>0</v>
      </c>
      <c r="B75" s="15">
        <v>1</v>
      </c>
      <c r="C75" s="7">
        <v>5.0456129468498023</v>
      </c>
      <c r="D75" s="7" t="e">
        <v>#N/A</v>
      </c>
      <c r="E75" s="7">
        <v>0</v>
      </c>
      <c r="F75" s="7">
        <v>3.7767461082727785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1.7436814539015373</v>
      </c>
      <c r="M75" s="7">
        <v>0</v>
      </c>
      <c r="N75" s="7">
        <v>0</v>
      </c>
      <c r="O75" s="8">
        <v>0</v>
      </c>
    </row>
    <row r="76" spans="1:15" x14ac:dyDescent="0.25">
      <c r="A76" s="18">
        <v>0.9</v>
      </c>
      <c r="B76" s="12">
        <v>10</v>
      </c>
      <c r="C76" s="7">
        <v>29.748354371664725</v>
      </c>
      <c r="D76" s="7">
        <v>37.733382576422002</v>
      </c>
      <c r="E76" s="7">
        <v>35.375778409490231</v>
      </c>
      <c r="F76" s="7">
        <v>36.529797466677586</v>
      </c>
      <c r="G76" s="7">
        <v>41.510378893754591</v>
      </c>
      <c r="H76" s="7">
        <v>43.833181598324948</v>
      </c>
      <c r="I76" s="7">
        <v>43.325773806934954</v>
      </c>
      <c r="J76" s="7">
        <v>39.604437429371679</v>
      </c>
      <c r="K76" s="7">
        <v>37.865378882059602</v>
      </c>
      <c r="L76" s="7">
        <v>31.627486367205016</v>
      </c>
      <c r="M76" s="7">
        <v>29.267159772761808</v>
      </c>
      <c r="N76" s="7">
        <v>35.639756790336982</v>
      </c>
      <c r="O76" s="8">
        <v>35.378927072449073</v>
      </c>
    </row>
    <row r="77" spans="1:15" x14ac:dyDescent="0.25">
      <c r="A77" s="18">
        <v>0.95</v>
      </c>
      <c r="B77" s="12">
        <v>20</v>
      </c>
      <c r="C77" s="7">
        <v>34.904554594541516</v>
      </c>
      <c r="D77" s="7">
        <v>41.061054555453495</v>
      </c>
      <c r="E77" s="7">
        <v>39.140766370165245</v>
      </c>
      <c r="F77" s="7">
        <v>42.019678146898961</v>
      </c>
      <c r="G77" s="7">
        <v>47.501661705254548</v>
      </c>
      <c r="H77" s="7">
        <v>50.165814028681247</v>
      </c>
      <c r="I77" s="7">
        <v>48.282847607138642</v>
      </c>
      <c r="J77" s="7">
        <v>44.360693466477237</v>
      </c>
      <c r="K77" s="7">
        <v>41.696696594450188</v>
      </c>
      <c r="L77" s="7">
        <v>35.007184089216977</v>
      </c>
      <c r="M77" s="7">
        <v>32.689406076239159</v>
      </c>
      <c r="N77" s="7">
        <v>40.476630597455475</v>
      </c>
      <c r="O77" s="8">
        <v>39.366561865994115</v>
      </c>
    </row>
    <row r="78" spans="1:15" x14ac:dyDescent="0.25">
      <c r="A78" s="18">
        <v>0.98</v>
      </c>
      <c r="B78" s="12">
        <v>50</v>
      </c>
      <c r="C78" s="7">
        <v>41.451680983166462</v>
      </c>
      <c r="D78" s="7">
        <v>44.788002008219621</v>
      </c>
      <c r="E78" s="7">
        <v>43.534492180128971</v>
      </c>
      <c r="F78" s="7">
        <v>48.852040762187151</v>
      </c>
      <c r="G78" s="7">
        <v>54.653143826035389</v>
      </c>
      <c r="H78" s="7">
        <v>57.683694580740656</v>
      </c>
      <c r="I78" s="7">
        <v>54.248600247809243</v>
      </c>
      <c r="J78" s="7">
        <v>49.998691777273315</v>
      </c>
      <c r="K78" s="7">
        <v>46.152970118484049</v>
      </c>
      <c r="L78" s="7">
        <v>39.092735320713338</v>
      </c>
      <c r="M78" s="7">
        <v>36.73614711454676</v>
      </c>
      <c r="N78" s="7">
        <v>46.202115000432919</v>
      </c>
      <c r="O78" s="8">
        <v>44.067448135829466</v>
      </c>
    </row>
    <row r="79" spans="1:15" x14ac:dyDescent="0.25">
      <c r="A79" s="18">
        <v>0.98666666666666669</v>
      </c>
      <c r="B79" s="12">
        <v>75</v>
      </c>
      <c r="C79" s="7">
        <v>44.279468998890174</v>
      </c>
      <c r="D79" s="7">
        <v>46.264785573010499</v>
      </c>
      <c r="E79" s="7">
        <v>45.328277857126899</v>
      </c>
      <c r="F79" s="7">
        <v>51.765690780439591</v>
      </c>
      <c r="G79" s="7">
        <v>57.61918656105955</v>
      </c>
      <c r="H79" s="7">
        <v>60.790008644138972</v>
      </c>
      <c r="I79" s="7">
        <v>56.736777382858556</v>
      </c>
      <c r="J79" s="7">
        <v>52.325836467559363</v>
      </c>
      <c r="K79" s="7">
        <v>47.967997548262232</v>
      </c>
      <c r="L79" s="7">
        <v>40.801866479047106</v>
      </c>
      <c r="M79" s="7">
        <v>38.403637473418151</v>
      </c>
      <c r="N79" s="7">
        <v>48.563057996524954</v>
      </c>
      <c r="O79" s="8">
        <v>46.000351148169898</v>
      </c>
    </row>
    <row r="80" spans="1:15" x14ac:dyDescent="0.25">
      <c r="A80" s="18">
        <v>0.99</v>
      </c>
      <c r="B80" s="12">
        <v>100</v>
      </c>
      <c r="C80" s="7">
        <v>46.265426933303281</v>
      </c>
      <c r="D80" s="7">
        <v>47.261882472395428</v>
      </c>
      <c r="E80" s="7">
        <v>46.556604875226519</v>
      </c>
      <c r="F80" s="7">
        <v>53.800640586255177</v>
      </c>
      <c r="G80" s="7">
        <v>59.6650413133803</v>
      </c>
      <c r="H80" s="7">
        <v>62.928936480636445</v>
      </c>
      <c r="I80" s="7">
        <v>58.457403818764597</v>
      </c>
      <c r="J80" s="7">
        <v>53.927483949958052</v>
      </c>
      <c r="K80" s="7">
        <v>49.209503782540409</v>
      </c>
      <c r="L80" s="7">
        <v>41.985379292406655</v>
      </c>
      <c r="M80" s="7">
        <v>39.550381428780078</v>
      </c>
      <c r="N80" s="7">
        <v>50.187236198234807</v>
      </c>
      <c r="O80" s="8">
        <v>47.328313692264942</v>
      </c>
    </row>
    <row r="81" spans="1:15" x14ac:dyDescent="0.25">
      <c r="A81" s="18">
        <v>0.995</v>
      </c>
      <c r="B81" s="12">
        <v>200</v>
      </c>
      <c r="C81" s="7">
        <v>50.991902657728509</v>
      </c>
      <c r="D81" s="7">
        <v>49.51842761045117</v>
      </c>
      <c r="E81" s="7">
        <v>49.388205059843422</v>
      </c>
      <c r="F81" s="7">
        <v>58.610736024702142</v>
      </c>
      <c r="G81" s="7">
        <v>64.425483086635737</v>
      </c>
      <c r="H81" s="7">
        <v>67.895016498629417</v>
      </c>
      <c r="I81" s="7">
        <v>62.47410953901808</v>
      </c>
      <c r="J81" s="7">
        <v>57.643853870603245</v>
      </c>
      <c r="K81" s="7">
        <v>52.067410722601423</v>
      </c>
      <c r="L81" s="7">
        <v>44.753006918312813</v>
      </c>
      <c r="M81" s="7">
        <v>42.208544679642195</v>
      </c>
      <c r="N81" s="7">
        <v>53.953710981795091</v>
      </c>
      <c r="O81" s="8">
        <v>50.40265260379968</v>
      </c>
    </row>
    <row r="82" spans="1:15" x14ac:dyDescent="0.25">
      <c r="A82" s="18">
        <v>0.9966666666666667</v>
      </c>
      <c r="B82" s="12">
        <v>300</v>
      </c>
      <c r="C82" s="7">
        <v>53.723969779798843</v>
      </c>
      <c r="D82" s="7">
        <v>50.75652945595931</v>
      </c>
      <c r="E82" s="7">
        <v>50.972644050894694</v>
      </c>
      <c r="F82" s="7">
        <v>61.372352537812183</v>
      </c>
      <c r="G82" s="7">
        <v>67.115242623267861</v>
      </c>
      <c r="H82" s="7">
        <v>70.694588825442906</v>
      </c>
      <c r="I82" s="7">
        <v>64.751246179795203</v>
      </c>
      <c r="J82" s="7">
        <v>59.737587188675441</v>
      </c>
      <c r="K82" s="7">
        <v>53.664176973464535</v>
      </c>
      <c r="L82" s="7">
        <v>46.324804633909814</v>
      </c>
      <c r="M82" s="7">
        <v>43.704539923305923</v>
      </c>
      <c r="N82" s="7">
        <v>56.074401000595707</v>
      </c>
      <c r="O82" s="8">
        <v>52.130591757040563</v>
      </c>
    </row>
    <row r="83" spans="1:15" ht="15.75" thickBot="1" x14ac:dyDescent="0.3">
      <c r="A83" s="19">
        <v>0.998</v>
      </c>
      <c r="B83" s="20">
        <v>500</v>
      </c>
      <c r="C83" s="10">
        <v>57.136932334721571</v>
      </c>
      <c r="D83" s="10">
        <v>52.243362431266917</v>
      </c>
      <c r="E83" s="10">
        <v>52.904587987714372</v>
      </c>
      <c r="F83" s="10">
        <v>64.805252950490399</v>
      </c>
      <c r="G83" s="10">
        <v>70.419265880886996</v>
      </c>
      <c r="H83" s="10">
        <v>74.127591445621675</v>
      </c>
      <c r="I83" s="10">
        <v>67.555467679056164</v>
      </c>
      <c r="J83" s="10">
        <v>62.303813719142703</v>
      </c>
      <c r="K83" s="10">
        <v>55.608918469527012</v>
      </c>
      <c r="L83" s="10">
        <v>48.262997203941445</v>
      </c>
      <c r="M83" s="10">
        <v>45.536683289555135</v>
      </c>
      <c r="N83" s="10">
        <v>58.672486113451065</v>
      </c>
      <c r="O83" s="11">
        <v>54.244679466803092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N83"/>
  <sheetViews>
    <sheetView workbookViewId="0">
      <selection activeCell="P8" sqref="P8"/>
    </sheetView>
  </sheetViews>
  <sheetFormatPr baseColWidth="10" defaultRowHeight="15" x14ac:dyDescent="0.25"/>
  <cols>
    <col min="2" max="14" width="11.42578125" style="32"/>
  </cols>
  <sheetData>
    <row r="1" spans="1:14" x14ac:dyDescent="0.25">
      <c r="A1" s="13"/>
      <c r="B1" s="39" t="s">
        <v>23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4" ht="30" x14ac:dyDescent="0.25">
      <c r="A2" s="22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29" t="s">
        <v>12</v>
      </c>
      <c r="N2" s="30" t="s">
        <v>13</v>
      </c>
    </row>
    <row r="3" spans="1:14" x14ac:dyDescent="0.25">
      <c r="A3" s="6">
        <f>Mag_Rec_High!B3</f>
        <v>1</v>
      </c>
      <c r="B3" s="25" t="e">
        <f>(Mag_Rec_High!C3-Mag_Rec_High!$C3)/Mag_Rec_High!$C3</f>
        <v>#DIV/0!</v>
      </c>
      <c r="C3" s="25" t="e">
        <f>(Mag_Rec_High!D3-Mag_Rec_High!$C3)/Mag_Rec_High!$C3</f>
        <v>#DIV/0!</v>
      </c>
      <c r="D3" s="25" t="e">
        <f>(Mag_Rec_High!E3-Mag_Rec_High!$C3)/Mag_Rec_High!$C3</f>
        <v>#N/A</v>
      </c>
      <c r="E3" s="25" t="e">
        <f>(Mag_Rec_High!F3-Mag_Rec_High!$C3)/Mag_Rec_High!$C3</f>
        <v>#DIV/0!</v>
      </c>
      <c r="F3" s="25" t="e">
        <f>(Mag_Rec_High!G3-Mag_Rec_High!$C3)/Mag_Rec_High!$C3</f>
        <v>#DIV/0!</v>
      </c>
      <c r="G3" s="25" t="e">
        <f>(Mag_Rec_High!H3-Mag_Rec_High!$C3)/Mag_Rec_High!$C3</f>
        <v>#DIV/0!</v>
      </c>
      <c r="H3" s="25" t="e">
        <f>(Mag_Rec_High!I3-Mag_Rec_High!$C3)/Mag_Rec_High!$C3</f>
        <v>#DIV/0!</v>
      </c>
      <c r="I3" s="25" t="e">
        <f>(Mag_Rec_High!J3-Mag_Rec_High!$C3)/Mag_Rec_High!$C3</f>
        <v>#DIV/0!</v>
      </c>
      <c r="J3" s="25" t="e">
        <f>(Mag_Rec_High!K3-Mag_Rec_High!$C3)/Mag_Rec_High!$C3</f>
        <v>#DIV/0!</v>
      </c>
      <c r="K3" s="25" t="e">
        <f>(Mag_Rec_High!L3-Mag_Rec_High!$C3)/Mag_Rec_High!$C3</f>
        <v>#DIV/0!</v>
      </c>
      <c r="L3" s="25" t="e">
        <f>(Mag_Rec_High!M3-Mag_Rec_High!$C3)/Mag_Rec_High!$C3</f>
        <v>#DIV/0!</v>
      </c>
      <c r="M3" s="25" t="e">
        <f>(Mag_Rec_High!N3-Mag_Rec_High!$C3)/Mag_Rec_High!$C3</f>
        <v>#DIV/0!</v>
      </c>
      <c r="N3" s="25" t="e">
        <f>(Mag_Rec_High!O3-Mag_Rec_High!$C3)/Mag_Rec_High!$C3</f>
        <v>#DIV/0!</v>
      </c>
    </row>
    <row r="4" spans="1:14" x14ac:dyDescent="0.25">
      <c r="A4" s="6">
        <f>Mag_Rec_High!B4</f>
        <v>10</v>
      </c>
      <c r="B4" s="25">
        <f>(Mag_Rec_High!C4-Mag_Rec_High!$C4)/Mag_Rec_High!$C4</f>
        <v>0</v>
      </c>
      <c r="C4" s="25">
        <f>(Mag_Rec_High!D4-Mag_Rec_High!$C4)/Mag_Rec_High!$C4</f>
        <v>0.37243434922575053</v>
      </c>
      <c r="D4" s="25">
        <f>(Mag_Rec_High!E4-Mag_Rec_High!$C4)/Mag_Rec_High!$C4</f>
        <v>0.27495714584780634</v>
      </c>
      <c r="E4" s="25">
        <f>(Mag_Rec_High!F4-Mag_Rec_High!$C4)/Mag_Rec_High!$C4</f>
        <v>0.17000156722255294</v>
      </c>
      <c r="F4" s="25">
        <f>(Mag_Rec_High!G4-Mag_Rec_High!$C4)/Mag_Rec_High!$C4</f>
        <v>0.35488332034676828</v>
      </c>
      <c r="G4" s="25">
        <f>(Mag_Rec_High!H4-Mag_Rec_High!$C4)/Mag_Rec_High!$C4</f>
        <v>0.94069431865572695</v>
      </c>
      <c r="H4" s="25">
        <f>(Mag_Rec_High!I4-Mag_Rec_High!$C4)/Mag_Rec_High!$C4</f>
        <v>0.97624078760745203</v>
      </c>
      <c r="I4" s="25">
        <f>(Mag_Rec_High!J4-Mag_Rec_High!$C4)/Mag_Rec_High!$C4</f>
        <v>0.91420964933388749</v>
      </c>
      <c r="J4" s="25">
        <f>(Mag_Rec_High!K4-Mag_Rec_High!$C4)/Mag_Rec_High!$C4</f>
        <v>1.2305828292793553</v>
      </c>
      <c r="K4" s="25">
        <f>(Mag_Rec_High!L4-Mag_Rec_High!$C4)/Mag_Rec_High!$C4</f>
        <v>0.20483357445015749</v>
      </c>
      <c r="L4" s="25">
        <f>(Mag_Rec_High!M4-Mag_Rec_High!$C4)/Mag_Rec_High!$C4</f>
        <v>0.13578742526052531</v>
      </c>
      <c r="M4" s="25">
        <f>(Mag_Rec_High!N4-Mag_Rec_High!$C4)/Mag_Rec_High!$C4</f>
        <v>0.20372393330565977</v>
      </c>
      <c r="N4" s="25">
        <f>(Mag_Rec_High!O4-Mag_Rec_High!$C4)/Mag_Rec_High!$C4</f>
        <v>0.32847104662796039</v>
      </c>
    </row>
    <row r="5" spans="1:14" x14ac:dyDescent="0.25">
      <c r="A5" s="6">
        <f>Mag_Rec_High!B5</f>
        <v>20</v>
      </c>
      <c r="B5" s="25">
        <f>(Mag_Rec_High!C5-Mag_Rec_High!$C5)/Mag_Rec_High!$C5</f>
        <v>0</v>
      </c>
      <c r="C5" s="25">
        <f>(Mag_Rec_High!D5-Mag_Rec_High!$C5)/Mag_Rec_High!$C5</f>
        <v>0.35761549630849793</v>
      </c>
      <c r="D5" s="25">
        <f>(Mag_Rec_High!E5-Mag_Rec_High!$C5)/Mag_Rec_High!$C5</f>
        <v>0.22020925139918637</v>
      </c>
      <c r="E5" s="25">
        <f>(Mag_Rec_High!F5-Mag_Rec_High!$C5)/Mag_Rec_High!$C5</f>
        <v>0.12834540400122357</v>
      </c>
      <c r="F5" s="25">
        <f>(Mag_Rec_High!G5-Mag_Rec_High!$C5)/Mag_Rec_High!$C5</f>
        <v>0.33532106976065595</v>
      </c>
      <c r="G5" s="25">
        <f>(Mag_Rec_High!H5-Mag_Rec_High!$C5)/Mag_Rec_High!$C5</f>
        <v>1.0366268237087399</v>
      </c>
      <c r="H5" s="25">
        <f>(Mag_Rec_High!I5-Mag_Rec_High!$C5)/Mag_Rec_High!$C5</f>
        <v>0.9716256692195212</v>
      </c>
      <c r="I5" s="25">
        <f>(Mag_Rec_High!J5-Mag_Rec_High!$C5)/Mag_Rec_High!$C5</f>
        <v>0.98063911537949777</v>
      </c>
      <c r="J5" s="25">
        <f>(Mag_Rec_High!K5-Mag_Rec_High!$C5)/Mag_Rec_High!$C5</f>
        <v>1.2581027254981154</v>
      </c>
      <c r="K5" s="25">
        <f>(Mag_Rec_High!L5-Mag_Rec_High!$C5)/Mag_Rec_High!$C5</f>
        <v>0.17433421598398549</v>
      </c>
      <c r="L5" s="25">
        <f>(Mag_Rec_High!M5-Mag_Rec_High!$C5)/Mag_Rec_High!$C5</f>
        <v>0.14258201232519629</v>
      </c>
      <c r="M5" s="25">
        <f>(Mag_Rec_High!N5-Mag_Rec_High!$C5)/Mag_Rec_High!$C5</f>
        <v>0.20155574534382184</v>
      </c>
      <c r="N5" s="25">
        <f>(Mag_Rec_High!O5-Mag_Rec_High!$C5)/Mag_Rec_High!$C5</f>
        <v>0.31769354692185714</v>
      </c>
    </row>
    <row r="6" spans="1:14" x14ac:dyDescent="0.25">
      <c r="A6" s="6">
        <f>Mag_Rec_High!B6</f>
        <v>50</v>
      </c>
      <c r="B6" s="25">
        <f>(Mag_Rec_High!C6-Mag_Rec_High!$C6)/Mag_Rec_High!$C6</f>
        <v>0</v>
      </c>
      <c r="C6" s="25">
        <f>(Mag_Rec_High!D6-Mag_Rec_High!$C6)/Mag_Rec_High!$C6</f>
        <v>0.34183199983998297</v>
      </c>
      <c r="D6" s="25">
        <f>(Mag_Rec_High!E6-Mag_Rec_High!$C6)/Mag_Rec_High!$C6</f>
        <v>0.16102797112225123</v>
      </c>
      <c r="E6" s="25">
        <f>(Mag_Rec_High!F6-Mag_Rec_High!$C6)/Mag_Rec_High!$C6</f>
        <v>8.3465332894847727E-2</v>
      </c>
      <c r="F6" s="25">
        <f>(Mag_Rec_High!G6-Mag_Rec_High!$C6)/Mag_Rec_High!$C6</f>
        <v>0.30973742499512247</v>
      </c>
      <c r="G6" s="25">
        <f>(Mag_Rec_High!H6-Mag_Rec_High!$C6)/Mag_Rec_High!$C6</f>
        <v>1.1398576491122421</v>
      </c>
      <c r="H6" s="25">
        <f>(Mag_Rec_High!I6-Mag_Rec_High!$C6)/Mag_Rec_High!$C6</f>
        <v>0.96536055540093102</v>
      </c>
      <c r="I6" s="25">
        <f>(Mag_Rec_High!J6-Mag_Rec_High!$C6)/Mag_Rec_High!$C6</f>
        <v>1.0558029206962127</v>
      </c>
      <c r="J6" s="25">
        <f>(Mag_Rec_High!K6-Mag_Rec_High!$C6)/Mag_Rec_High!$C6</f>
        <v>1.2841179410598025</v>
      </c>
      <c r="K6" s="25">
        <f>(Mag_Rec_High!L6-Mag_Rec_High!$C6)/Mag_Rec_High!$C6</f>
        <v>0.14721321874461427</v>
      </c>
      <c r="L6" s="25">
        <f>(Mag_Rec_High!M6-Mag_Rec_High!$C6)/Mag_Rec_High!$C6</f>
        <v>0.15156115040116472</v>
      </c>
      <c r="M6" s="25">
        <f>(Mag_Rec_High!N6-Mag_Rec_High!$C6)/Mag_Rec_High!$C6</f>
        <v>0.19545088946831612</v>
      </c>
      <c r="N6" s="25">
        <f>(Mag_Rec_High!O6-Mag_Rec_High!$C6)/Mag_Rec_High!$C6</f>
        <v>0.30463897576771876</v>
      </c>
    </row>
    <row r="7" spans="1:14" x14ac:dyDescent="0.25">
      <c r="A7" s="6">
        <f>Mag_Rec_High!B7</f>
        <v>75</v>
      </c>
      <c r="B7" s="25">
        <f>(Mag_Rec_High!C7-Mag_Rec_High!$C7)/Mag_Rec_High!$C7</f>
        <v>0</v>
      </c>
      <c r="C7" s="25">
        <f>(Mag_Rec_High!D7-Mag_Rec_High!$C7)/Mag_Rec_High!$C7</f>
        <v>0.33581584617918658</v>
      </c>
      <c r="D7" s="25">
        <f>(Mag_Rec_High!E7-Mag_Rec_High!$C7)/Mag_Rec_High!$C7</f>
        <v>0.13828930945149798</v>
      </c>
      <c r="E7" s="25">
        <f>(Mag_Rec_High!F7-Mag_Rec_High!$C7)/Mag_Rec_High!$C7</f>
        <v>6.6248044102894282E-2</v>
      </c>
      <c r="F7" s="25">
        <f>(Mag_Rec_High!G7-Mag_Rec_High!$C7)/Mag_Rec_High!$C7</f>
        <v>0.29886083646212824</v>
      </c>
      <c r="G7" s="25">
        <f>(Mag_Rec_High!H7-Mag_Rec_High!$C7)/Mag_Rec_High!$C7</f>
        <v>1.1794716475902851</v>
      </c>
      <c r="H7" s="25">
        <f>(Mag_Rec_High!I7-Mag_Rec_High!$C7)/Mag_Rec_High!$C7</f>
        <v>0.96264874710428094</v>
      </c>
      <c r="I7" s="25">
        <f>(Mag_Rec_High!J7-Mag_Rec_High!$C7)/Mag_Rec_High!$C7</f>
        <v>1.0855235906492164</v>
      </c>
      <c r="J7" s="25">
        <f>(Mag_Rec_High!K7-Mag_Rec_High!$C7)/Mag_Rec_High!$C7</f>
        <v>1.2932439200080463</v>
      </c>
      <c r="K7" s="25">
        <f>(Mag_Rec_High!L7-Mag_Rec_High!$C7)/Mag_Rec_High!$C7</f>
        <v>0.13816283040146177</v>
      </c>
      <c r="L7" s="25">
        <f>(Mag_Rec_High!M7-Mag_Rec_High!$C7)/Mag_Rec_High!$C7</f>
        <v>0.1554034501539856</v>
      </c>
      <c r="M7" s="25">
        <f>(Mag_Rec_High!N7-Mag_Rec_High!$C7)/Mag_Rec_High!$C7</f>
        <v>0.19221699368406001</v>
      </c>
      <c r="N7" s="25">
        <f>(Mag_Rec_High!O7-Mag_Rec_High!$C7)/Mag_Rec_High!$C7</f>
        <v>0.29928617645174194</v>
      </c>
    </row>
    <row r="8" spans="1:14" x14ac:dyDescent="0.25">
      <c r="A8" s="6">
        <f>Mag_Rec_High!B8</f>
        <v>100</v>
      </c>
      <c r="B8" s="25">
        <f>(Mag_Rec_High!C8-Mag_Rec_High!$C8)/Mag_Rec_High!$C8</f>
        <v>0</v>
      </c>
      <c r="C8" s="25">
        <f>(Mag_Rec_High!D8-Mag_Rec_High!$C8)/Mag_Rec_High!$C8</f>
        <v>0.33182966424763155</v>
      </c>
      <c r="D8" s="25">
        <f>(Mag_Rec_High!E8-Mag_Rec_High!$C8)/Mag_Rec_High!$C8</f>
        <v>0.12317812537405681</v>
      </c>
      <c r="E8" s="25">
        <f>(Mag_Rec_High!F8-Mag_Rec_High!$C8)/Mag_Rec_High!$C8</f>
        <v>5.481167999665456E-2</v>
      </c>
      <c r="F8" s="25">
        <f>(Mag_Rec_High!G8-Mag_Rec_High!$C8)/Mag_Rec_High!$C8</f>
        <v>0.29134208628338071</v>
      </c>
      <c r="G8" s="25">
        <f>(Mag_Rec_High!H8-Mag_Rec_High!$C8)/Mag_Rec_High!$C8</f>
        <v>1.2057949741975464</v>
      </c>
      <c r="H8" s="25">
        <f>(Mag_Rec_High!I8-Mag_Rec_High!$C8)/Mag_Rec_High!$C8</f>
        <v>0.96076136688418468</v>
      </c>
      <c r="I8" s="25">
        <f>(Mag_Rec_High!J8-Mag_Rec_High!$C8)/Mag_Rec_High!$C8</f>
        <v>1.1055168663538508</v>
      </c>
      <c r="J8" s="25">
        <f>(Mag_Rec_High!K8-Mag_Rec_High!$C8)/Mag_Rec_High!$C8</f>
        <v>1.2990695957404712</v>
      </c>
      <c r="K8" s="25">
        <f>(Mag_Rec_High!L8-Mag_Rec_High!$C8)/Mag_Rec_High!$C8</f>
        <v>0.13252647484182536</v>
      </c>
      <c r="L8" s="25">
        <f>(Mag_Rec_High!M8-Mag_Rec_High!$C8)/Mag_Rec_High!$C8</f>
        <v>0.1580669794745215</v>
      </c>
      <c r="M8" s="25">
        <f>(Mag_Rec_High!N8-Mag_Rec_High!$C8)/Mag_Rec_High!$C8</f>
        <v>0.1898211393044969</v>
      </c>
      <c r="N8" s="25">
        <f>(Mag_Rec_High!O8-Mag_Rec_High!$C8)/Mag_Rec_High!$C8</f>
        <v>0.29563427124394404</v>
      </c>
    </row>
    <row r="9" spans="1:14" x14ac:dyDescent="0.25">
      <c r="A9" s="6">
        <f>Mag_Rec_High!B9</f>
        <v>200</v>
      </c>
      <c r="B9" s="25">
        <f>(Mag_Rec_High!C9-Mag_Rec_High!$C9)/Mag_Rec_High!$C9</f>
        <v>0</v>
      </c>
      <c r="C9" s="25">
        <f>(Mag_Rec_High!D9-Mag_Rec_High!$C9)/Mag_Rec_High!$C9</f>
        <v>0.32303188500906715</v>
      </c>
      <c r="D9" s="25">
        <f>(Mag_Rec_High!E9-Mag_Rec_High!$C9)/Mag_Rec_High!$C9</f>
        <v>8.9717363095081978E-2</v>
      </c>
      <c r="E9" s="25">
        <f>(Mag_Rec_High!F9-Mag_Rec_High!$C9)/Mag_Rec_High!$C9</f>
        <v>2.9499147036717757E-2</v>
      </c>
      <c r="F9" s="25">
        <f>(Mag_Rec_High!G9-Mag_Rec_High!$C9)/Mag_Rec_High!$C9</f>
        <v>0.27392092740276064</v>
      </c>
      <c r="G9" s="25">
        <f>(Mag_Rec_High!H9-Mag_Rec_High!$C9)/Mag_Rec_High!$C9</f>
        <v>1.2640955335719479</v>
      </c>
      <c r="H9" s="25">
        <f>(Mag_Rec_High!I9-Mag_Rec_High!$C9)/Mag_Rec_High!$C9</f>
        <v>0.95635448480051299</v>
      </c>
      <c r="I9" s="25">
        <f>(Mag_Rec_High!J9-Mag_Rec_High!$C9)/Mag_Rec_High!$C9</f>
        <v>1.1504456230127877</v>
      </c>
      <c r="J9" s="25">
        <f>(Mag_Rec_High!K9-Mag_Rec_High!$C9)/Mag_Rec_High!$C9</f>
        <v>1.3113386949975456</v>
      </c>
      <c r="K9" s="25">
        <f>(Mag_Rec_High!L9-Mag_Rec_High!$C9)/Mag_Rec_High!$C9</f>
        <v>0.12104624766856592</v>
      </c>
      <c r="L9" s="25">
        <f>(Mag_Rec_High!M9-Mag_Rec_High!$C9)/Mag_Rec_High!$C9</f>
        <v>0.16425935832651681</v>
      </c>
      <c r="M9" s="25">
        <f>(Mag_Rec_High!N9-Mag_Rec_High!$C9)/Mag_Rec_High!$C9</f>
        <v>0.18386008434952938</v>
      </c>
      <c r="N9" s="25">
        <f>(Mag_Rec_High!O9-Mag_Rec_High!$C9)/Mag_Rec_High!$C9</f>
        <v>0.28729422367419877</v>
      </c>
    </row>
    <row r="10" spans="1:14" x14ac:dyDescent="0.25">
      <c r="A10" s="6">
        <f>Mag_Rec_High!B10</f>
        <v>300</v>
      </c>
      <c r="B10" s="25">
        <f>(Mag_Rec_High!C10-Mag_Rec_High!$C10)/Mag_Rec_High!$C10</f>
        <v>0</v>
      </c>
      <c r="C10" s="25">
        <f>(Mag_Rec_High!D10-Mag_Rec_High!$C10)/Mag_Rec_High!$C10</f>
        <v>0.31833490488985616</v>
      </c>
      <c r="D10" s="25">
        <f>(Mag_Rec_High!E10-Mag_Rec_High!$C10)/Mag_Rec_High!$C10</f>
        <v>7.1800005120835925E-2</v>
      </c>
      <c r="E10" s="25">
        <f>(Mag_Rec_High!F10-Mag_Rec_High!$C10)/Mag_Rec_High!$C10</f>
        <v>1.5948956538325905E-2</v>
      </c>
      <c r="F10" s="25">
        <f>(Mag_Rec_High!G10-Mag_Rec_High!$C10)/Mag_Rec_High!$C10</f>
        <v>0.26417995796296889</v>
      </c>
      <c r="G10" s="25">
        <f>(Mag_Rec_High!H10-Mag_Rec_High!$C10)/Mag_Rec_High!$C10</f>
        <v>1.2953296931441025</v>
      </c>
      <c r="H10" s="25">
        <f>(Mag_Rec_High!I10-Mag_Rec_High!$C10)/Mag_Rec_High!$C10</f>
        <v>0.95387262663963868</v>
      </c>
      <c r="I10" s="25">
        <f>(Mag_Rec_High!J10-Mag_Rec_High!$C10)/Mag_Rec_High!$C10</f>
        <v>1.1748610407582227</v>
      </c>
      <c r="J10" s="25">
        <f>(Mag_Rec_High!K10-Mag_Rec_High!$C10)/Mag_Rec_High!$C10</f>
        <v>1.3175741129635776</v>
      </c>
      <c r="K10" s="25">
        <f>(Mag_Rec_High!L10-Mag_Rec_High!$C10)/Mag_Rec_High!$C10</f>
        <v>0.11543053263143119</v>
      </c>
      <c r="L10" s="25">
        <f>(Mag_Rec_High!M10-Mag_Rec_High!$C10)/Mag_Rec_High!$C10</f>
        <v>0.16773330566065972</v>
      </c>
      <c r="M10" s="25">
        <f>(Mag_Rec_High!N10-Mag_Rec_High!$C10)/Mag_Rec_High!$C10</f>
        <v>0.18031784716039095</v>
      </c>
      <c r="N10" s="25">
        <f>(Mag_Rec_High!O10-Mag_Rec_High!$C10)/Mag_Rec_High!$C10</f>
        <v>0.28269192252157244</v>
      </c>
    </row>
    <row r="11" spans="1:14" x14ac:dyDescent="0.25">
      <c r="A11" s="6">
        <f>Mag_Rec_High!B11</f>
        <v>500</v>
      </c>
      <c r="B11" s="25">
        <f>(Mag_Rec_High!C11-Mag_Rec_High!$C11)/Mag_Rec_High!$C11</f>
        <v>0</v>
      </c>
      <c r="C11" s="25">
        <f>(Mag_Rec_High!D11-Mag_Rec_High!$C11)/Mag_Rec_High!$C11</f>
        <v>0.31281429106530834</v>
      </c>
      <c r="D11" s="25">
        <f>(Mag_Rec_High!E11-Mag_Rec_High!$C11)/Mag_Rec_High!$C11</f>
        <v>5.0700753508336409E-2</v>
      </c>
      <c r="E11" s="25">
        <f>(Mag_Rec_High!F11-Mag_Rec_High!$C11)/Mag_Rec_High!$C11</f>
        <v>-6.0209238864619496E-6</v>
      </c>
      <c r="F11" s="25">
        <f>(Mag_Rec_High!G11-Mag_Rec_High!$C11)/Mag_Rec_High!$C11</f>
        <v>0.25236217823422646</v>
      </c>
      <c r="G11" s="25">
        <f>(Mag_Rec_High!H11-Mag_Rec_High!$C11)/Mag_Rec_High!$C11</f>
        <v>1.3321314417475885</v>
      </c>
      <c r="H11" s="25">
        <f>(Mag_Rec_High!I11-Mag_Rec_High!$C11)/Mag_Rec_High!$C11</f>
        <v>0.9508468567084587</v>
      </c>
      <c r="I11" s="25">
        <f>(Mag_Rec_High!J11-Mag_Rec_High!$C11)/Mag_Rec_High!$C11</f>
        <v>1.203917701026509</v>
      </c>
      <c r="J11" s="25">
        <f>(Mag_Rec_High!K11-Mag_Rec_High!$C11)/Mag_Rec_High!$C11</f>
        <v>1.3246378665711698</v>
      </c>
      <c r="K11" s="25">
        <f>(Mag_Rec_High!L11-Mag_Rec_High!$C11)/Mag_Rec_High!$C11</f>
        <v>0.10926231182523072</v>
      </c>
      <c r="L11" s="25">
        <f>(Mag_Rec_High!M11-Mag_Rec_High!$C11)/Mag_Rec_High!$C11</f>
        <v>0.17195782925219907</v>
      </c>
      <c r="M11" s="25">
        <f>(Mag_Rec_High!N11-Mag_Rec_High!$C11)/Mag_Rec_High!$C11</f>
        <v>0.17585191494326191</v>
      </c>
      <c r="N11" s="25">
        <f>(Mag_Rec_High!O11-Mag_Rec_High!$C11)/Mag_Rec_High!$C11</f>
        <v>0.27715663672331781</v>
      </c>
    </row>
    <row r="12" spans="1:14" ht="15.75" thickBot="1" x14ac:dyDescent="0.3">
      <c r="A12" s="2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x14ac:dyDescent="0.25">
      <c r="A13" s="13"/>
      <c r="B13" s="39" t="s">
        <v>24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4" ht="30" x14ac:dyDescent="0.25">
      <c r="A14" s="22" t="s">
        <v>0</v>
      </c>
      <c r="B14" s="29" t="s">
        <v>1</v>
      </c>
      <c r="C14" s="29" t="s">
        <v>2</v>
      </c>
      <c r="D14" s="29" t="s">
        <v>3</v>
      </c>
      <c r="E14" s="29" t="s">
        <v>4</v>
      </c>
      <c r="F14" s="29" t="s">
        <v>5</v>
      </c>
      <c r="G14" s="29" t="s">
        <v>6</v>
      </c>
      <c r="H14" s="29" t="s">
        <v>7</v>
      </c>
      <c r="I14" s="29" t="s">
        <v>8</v>
      </c>
      <c r="J14" s="29" t="s">
        <v>9</v>
      </c>
      <c r="K14" s="29" t="s">
        <v>10</v>
      </c>
      <c r="L14" s="29" t="s">
        <v>11</v>
      </c>
      <c r="M14" s="29" t="s">
        <v>12</v>
      </c>
      <c r="N14" s="30" t="s">
        <v>13</v>
      </c>
    </row>
    <row r="15" spans="1:14" x14ac:dyDescent="0.25">
      <c r="A15" s="6">
        <f>Mag_Rec_High!B15</f>
        <v>1</v>
      </c>
      <c r="B15" s="25" t="e">
        <f>(Mag_Rec_High!C15-Mag_Rec_High!$C15)/Mag_Rec_High!$C15</f>
        <v>#DIV/0!</v>
      </c>
      <c r="C15" s="25" t="e">
        <f>(Mag_Rec_High!D15-Mag_Rec_High!$C15)/Mag_Rec_High!$C15</f>
        <v>#DIV/0!</v>
      </c>
      <c r="D15" s="25" t="e">
        <f>(Mag_Rec_High!E15-Mag_Rec_High!$C15)/Mag_Rec_High!$C15</f>
        <v>#N/A</v>
      </c>
      <c r="E15" s="25" t="e">
        <f>(Mag_Rec_High!F15-Mag_Rec_High!$C15)/Mag_Rec_High!$C15</f>
        <v>#DIV/0!</v>
      </c>
      <c r="F15" s="25" t="e">
        <f>(Mag_Rec_High!G15-Mag_Rec_High!$C15)/Mag_Rec_High!$C15</f>
        <v>#DIV/0!</v>
      </c>
      <c r="G15" s="25" t="e">
        <f>(Mag_Rec_High!H15-Mag_Rec_High!$C15)/Mag_Rec_High!$C15</f>
        <v>#DIV/0!</v>
      </c>
      <c r="H15" s="25" t="e">
        <f>(Mag_Rec_High!I15-Mag_Rec_High!$C15)/Mag_Rec_High!$C15</f>
        <v>#N/A</v>
      </c>
      <c r="I15" s="25" t="e">
        <f>(Mag_Rec_High!J15-Mag_Rec_High!$C15)/Mag_Rec_High!$C15</f>
        <v>#DIV/0!</v>
      </c>
      <c r="J15" s="25" t="e">
        <f>(Mag_Rec_High!K15-Mag_Rec_High!$C15)/Mag_Rec_High!$C15</f>
        <v>#DIV/0!</v>
      </c>
      <c r="K15" s="25" t="e">
        <f>(Mag_Rec_High!L15-Mag_Rec_High!$C15)/Mag_Rec_High!$C15</f>
        <v>#DIV/0!</v>
      </c>
      <c r="L15" s="25" t="e">
        <f>(Mag_Rec_High!M15-Mag_Rec_High!$C15)/Mag_Rec_High!$C15</f>
        <v>#DIV/0!</v>
      </c>
      <c r="M15" s="25" t="e">
        <f>(Mag_Rec_High!N15-Mag_Rec_High!$C15)/Mag_Rec_High!$C15</f>
        <v>#DIV/0!</v>
      </c>
      <c r="N15" s="25" t="e">
        <f>(Mag_Rec_High!O15-Mag_Rec_High!$C15)/Mag_Rec_High!$C15</f>
        <v>#DIV/0!</v>
      </c>
    </row>
    <row r="16" spans="1:14" x14ac:dyDescent="0.25">
      <c r="A16" s="6">
        <f>Mag_Rec_High!B16</f>
        <v>10</v>
      </c>
      <c r="B16" s="25">
        <f>(Mag_Rec_High!C16-Mag_Rec_High!$C16)/Mag_Rec_High!$C16</f>
        <v>0</v>
      </c>
      <c r="C16" s="25">
        <f>(Mag_Rec_High!D16-Mag_Rec_High!$C16)/Mag_Rec_High!$C16</f>
        <v>0.252004600879566</v>
      </c>
      <c r="D16" s="25">
        <f>(Mag_Rec_High!E16-Mag_Rec_High!$C16)/Mag_Rec_High!$C16</f>
        <v>0.23154197474755914</v>
      </c>
      <c r="E16" s="25">
        <f>(Mag_Rec_High!F16-Mag_Rec_High!$C16)/Mag_Rec_High!$C16</f>
        <v>0.15375339722045961</v>
      </c>
      <c r="F16" s="25">
        <f>(Mag_Rec_High!G16-Mag_Rec_High!$C16)/Mag_Rec_High!$C16</f>
        <v>0.32186552264374546</v>
      </c>
      <c r="G16" s="25">
        <f>(Mag_Rec_High!H16-Mag_Rec_High!$C16)/Mag_Rec_High!$C16</f>
        <v>0.67989402603071658</v>
      </c>
      <c r="H16" s="25">
        <f>(Mag_Rec_High!I16-Mag_Rec_High!$C16)/Mag_Rec_High!$C16</f>
        <v>0.6967227250637541</v>
      </c>
      <c r="I16" s="25">
        <f>(Mag_Rec_High!J16-Mag_Rec_High!$C16)/Mag_Rec_High!$C16</f>
        <v>0.62959326205927701</v>
      </c>
      <c r="J16" s="25">
        <f>(Mag_Rec_High!K16-Mag_Rec_High!$C16)/Mag_Rec_High!$C16</f>
        <v>0.87668833108953437</v>
      </c>
      <c r="K16" s="25">
        <f>(Mag_Rec_High!L16-Mag_Rec_High!$C16)/Mag_Rec_High!$C16</f>
        <v>0.15015224781711611</v>
      </c>
      <c r="L16" s="25">
        <f>(Mag_Rec_High!M16-Mag_Rec_High!$C16)/Mag_Rec_High!$C16</f>
        <v>8.3535027989541988E-2</v>
      </c>
      <c r="M16" s="25">
        <f>(Mag_Rec_High!N16-Mag_Rec_High!$C16)/Mag_Rec_High!$C16</f>
        <v>0.17121124805161717</v>
      </c>
      <c r="N16" s="25">
        <f>(Mag_Rec_High!O16-Mag_Rec_High!$C16)/Mag_Rec_High!$C16</f>
        <v>0.30865337652040897</v>
      </c>
    </row>
    <row r="17" spans="1:14" x14ac:dyDescent="0.25">
      <c r="A17" s="6">
        <f>Mag_Rec_High!B17</f>
        <v>20</v>
      </c>
      <c r="B17" s="25">
        <f>(Mag_Rec_High!C17-Mag_Rec_High!$C17)/Mag_Rec_High!$C17</f>
        <v>0</v>
      </c>
      <c r="C17" s="25">
        <f>(Mag_Rec_High!D17-Mag_Rec_High!$C17)/Mag_Rec_High!$C17</f>
        <v>0.20456820994820799</v>
      </c>
      <c r="D17" s="25">
        <f>(Mag_Rec_High!E17-Mag_Rec_High!$C17)/Mag_Rec_High!$C17</f>
        <v>0.16820607617295028</v>
      </c>
      <c r="E17" s="25">
        <f>(Mag_Rec_High!F17-Mag_Rec_High!$C17)/Mag_Rec_High!$C17</f>
        <v>0.1074914301470655</v>
      </c>
      <c r="F17" s="25">
        <f>(Mag_Rec_High!G17-Mag_Rec_High!$C17)/Mag_Rec_High!$C17</f>
        <v>0.2938729093751819</v>
      </c>
      <c r="G17" s="25">
        <f>(Mag_Rec_High!H17-Mag_Rec_High!$C17)/Mag_Rec_High!$C17</f>
        <v>0.69134035946325556</v>
      </c>
      <c r="H17" s="25">
        <f>(Mag_Rec_High!I17-Mag_Rec_High!$C17)/Mag_Rec_High!$C17</f>
        <v>0.62443901362347609</v>
      </c>
      <c r="I17" s="25">
        <f>(Mag_Rec_High!J17-Mag_Rec_High!$C17)/Mag_Rec_High!$C17</f>
        <v>0.63129994349585095</v>
      </c>
      <c r="J17" s="25">
        <f>(Mag_Rec_High!K17-Mag_Rec_High!$C17)/Mag_Rec_High!$C17</f>
        <v>0.90055087400951639</v>
      </c>
      <c r="K17" s="25">
        <f>(Mag_Rec_High!L17-Mag_Rec_High!$C17)/Mag_Rec_High!$C17</f>
        <v>0.10208948116210094</v>
      </c>
      <c r="L17" s="25">
        <f>(Mag_Rec_High!M17-Mag_Rec_High!$C17)/Mag_Rec_High!$C17</f>
        <v>7.1956488945126879E-2</v>
      </c>
      <c r="M17" s="25">
        <f>(Mag_Rec_High!N17-Mag_Rec_High!$C17)/Mag_Rec_High!$C17</f>
        <v>0.15934039511923012</v>
      </c>
      <c r="N17" s="25">
        <f>(Mag_Rec_High!O17-Mag_Rec_High!$C17)/Mag_Rec_High!$C17</f>
        <v>0.2897462912682216</v>
      </c>
    </row>
    <row r="18" spans="1:14" x14ac:dyDescent="0.25">
      <c r="A18" s="6">
        <f>Mag_Rec_High!B18</f>
        <v>50</v>
      </c>
      <c r="B18" s="25">
        <f>(Mag_Rec_High!C18-Mag_Rec_High!$C18)/Mag_Rec_High!$C18</f>
        <v>0</v>
      </c>
      <c r="C18" s="25">
        <f>(Mag_Rec_High!D18-Mag_Rec_High!$C18)/Mag_Rec_High!$C18</f>
        <v>0.15301113496941537</v>
      </c>
      <c r="D18" s="25">
        <f>(Mag_Rec_High!E18-Mag_Rec_High!$C18)/Mag_Rec_High!$C18</f>
        <v>0.10037859447523666</v>
      </c>
      <c r="E18" s="25">
        <f>(Mag_Rec_High!F18-Mag_Rec_High!$C18)/Mag_Rec_High!$C18</f>
        <v>5.7578343583743107E-2</v>
      </c>
      <c r="F18" s="25">
        <f>(Mag_Rec_High!G18-Mag_Rec_High!$C18)/Mag_Rec_High!$C18</f>
        <v>0.2589093298497302</v>
      </c>
      <c r="G18" s="25">
        <f>(Mag_Rec_High!H18-Mag_Rec_High!$C18)/Mag_Rec_High!$C18</f>
        <v>0.69766925743562336</v>
      </c>
      <c r="H18" s="25">
        <f>(Mag_Rec_High!I18-Mag_Rec_High!$C18)/Mag_Rec_High!$C18</f>
        <v>0.54477199072914639</v>
      </c>
      <c r="I18" s="25">
        <f>(Mag_Rec_High!J18-Mag_Rec_High!$C18)/Mag_Rec_High!$C18</f>
        <v>0.63364290145618363</v>
      </c>
      <c r="J18" s="25">
        <f>(Mag_Rec_High!K18-Mag_Rec_High!$C18)/Mag_Rec_High!$C18</f>
        <v>0.92793296562986394</v>
      </c>
      <c r="K18" s="25">
        <f>(Mag_Rec_High!L18-Mag_Rec_High!$C18)/Mag_Rec_High!$C18</f>
        <v>5.5093096982807684E-2</v>
      </c>
      <c r="L18" s="25">
        <f>(Mag_Rec_High!M18-Mag_Rec_High!$C18)/Mag_Rec_High!$C18</f>
        <v>5.9970304004273806E-2</v>
      </c>
      <c r="M18" s="25">
        <f>(Mag_Rec_High!N18-Mag_Rec_High!$C18)/Mag_Rec_High!$C18</f>
        <v>0.14229637603888676</v>
      </c>
      <c r="N18" s="25">
        <f>(Mag_Rec_High!O18-Mag_Rec_High!$C18)/Mag_Rec_High!$C18</f>
        <v>0.2669846147692993</v>
      </c>
    </row>
    <row r="19" spans="1:14" x14ac:dyDescent="0.25">
      <c r="A19" s="6">
        <f>Mag_Rec_High!B19</f>
        <v>75</v>
      </c>
      <c r="B19" s="25">
        <f>(Mag_Rec_High!C19-Mag_Rec_High!$C19)/Mag_Rec_High!$C19</f>
        <v>0</v>
      </c>
      <c r="C19" s="25">
        <f>(Mag_Rec_High!D19-Mag_Rec_High!$C19)/Mag_Rec_High!$C19</f>
        <v>0.13315929691056871</v>
      </c>
      <c r="D19" s="25">
        <f>(Mag_Rec_High!E19-Mag_Rec_High!$C19)/Mag_Rec_High!$C19</f>
        <v>7.4510789444283076E-2</v>
      </c>
      <c r="E19" s="25">
        <f>(Mag_Rec_High!F19-Mag_Rec_High!$C19)/Mag_Rec_High!$C19</f>
        <v>3.8444560689320138E-2</v>
      </c>
      <c r="F19" s="25">
        <f>(Mag_Rec_High!G19-Mag_Rec_High!$C19)/Mag_Rec_High!$C19</f>
        <v>0.24440478591692852</v>
      </c>
      <c r="G19" s="25">
        <f>(Mag_Rec_High!H19-Mag_Rec_High!$C19)/Mag_Rec_High!$C19</f>
        <v>0.69869444343474241</v>
      </c>
      <c r="H19" s="25">
        <f>(Mag_Rec_High!I19-Mag_Rec_High!$C19)/Mag_Rec_High!$C19</f>
        <v>0.51385976242085318</v>
      </c>
      <c r="I19" s="25">
        <f>(Mag_Rec_High!J19-Mag_Rec_High!$C19)/Mag_Rec_High!$C19</f>
        <v>0.63465905689068225</v>
      </c>
      <c r="J19" s="25">
        <f>(Mag_Rec_High!K19-Mag_Rec_High!$C19)/Mag_Rec_High!$C19</f>
        <v>0.93882297856481489</v>
      </c>
      <c r="K19" s="25">
        <f>(Mag_Rec_High!L19-Mag_Rec_High!$C19)/Mag_Rec_High!$C19</f>
        <v>3.8196159480052866E-2</v>
      </c>
      <c r="L19" s="25">
        <f>(Mag_Rec_High!M19-Mag_Rec_High!$C19)/Mag_Rec_High!$C19</f>
        <v>5.5489645148432298E-2</v>
      </c>
      <c r="M19" s="25">
        <f>(Mag_Rec_High!N19-Mag_Rec_High!$C19)/Mag_Rec_High!$C19</f>
        <v>0.13477667857874012</v>
      </c>
      <c r="N19" s="25">
        <f>(Mag_Rec_High!O19-Mag_Rec_High!$C19)/Mag_Rec_High!$C19</f>
        <v>0.25770499551624282</v>
      </c>
    </row>
    <row r="20" spans="1:14" x14ac:dyDescent="0.25">
      <c r="A20" s="6">
        <f>Mag_Rec_High!B20</f>
        <v>100</v>
      </c>
      <c r="B20" s="25">
        <f>(Mag_Rec_High!C20-Mag_Rec_High!$C20)/Mag_Rec_High!$C20</f>
        <v>0</v>
      </c>
      <c r="C20" s="25">
        <f>(Mag_Rec_High!D20-Mag_Rec_High!$C20)/Mag_Rec_High!$C20</f>
        <v>0.11995956203707345</v>
      </c>
      <c r="D20" s="25">
        <f>(Mag_Rec_High!E20-Mag_Rec_High!$C20)/Mag_Rec_High!$C20</f>
        <v>5.7382375982397739E-2</v>
      </c>
      <c r="E20" s="25">
        <f>(Mag_Rec_High!F20-Mag_Rec_High!$C20)/Mag_Rec_High!$C20</f>
        <v>2.5745580077284377E-2</v>
      </c>
      <c r="F20" s="25">
        <f>(Mag_Rec_High!G20-Mag_Rec_High!$C20)/Mag_Rec_High!$C20</f>
        <v>0.23447663566559207</v>
      </c>
      <c r="G20" s="25">
        <f>(Mag_Rec_High!H20-Mag_Rec_High!$C20)/Mag_Rec_High!$C20</f>
        <v>0.69898979798994398</v>
      </c>
      <c r="H20" s="25">
        <f>(Mag_Rec_High!I20-Mag_Rec_High!$C20)/Mag_Rec_High!$C20</f>
        <v>0.49324482598099262</v>
      </c>
      <c r="I20" s="25">
        <f>(Mag_Rec_High!J20-Mag_Rec_High!$C20)/Mag_Rec_High!$C20</f>
        <v>0.6353661266541959</v>
      </c>
      <c r="J20" s="25">
        <f>(Mag_Rec_High!K20-Mag_Rec_High!$C20)/Mag_Rec_High!$C20</f>
        <v>0.94616079068553527</v>
      </c>
      <c r="K20" s="25">
        <f>(Mag_Rec_High!L20-Mag_Rec_High!$C20)/Mag_Rec_High!$C20</f>
        <v>2.7286990133795572E-2</v>
      </c>
      <c r="L20" s="25">
        <f>(Mag_Rec_High!M20-Mag_Rec_High!$C20)/Mag_Rec_High!$C20</f>
        <v>5.2546561495089877E-2</v>
      </c>
      <c r="M20" s="25">
        <f>(Mag_Rec_High!N20-Mag_Rec_High!$C20)/Mag_Rec_High!$C20</f>
        <v>0.12951477056054661</v>
      </c>
      <c r="N20" s="25">
        <f>(Mag_Rec_High!O20-Mag_Rec_High!$C20)/Mag_Rec_High!$C20</f>
        <v>0.25139298540228622</v>
      </c>
    </row>
    <row r="21" spans="1:14" x14ac:dyDescent="0.25">
      <c r="A21" s="6">
        <f>Mag_Rec_High!B21</f>
        <v>200</v>
      </c>
      <c r="B21" s="25">
        <f>(Mag_Rec_High!C21-Mag_Rec_High!$C21)/Mag_Rec_High!$C21</f>
        <v>0</v>
      </c>
      <c r="C21" s="25">
        <f>(Mag_Rec_High!D21-Mag_Rec_High!$C21)/Mag_Rec_High!$C21</f>
        <v>9.0722005818447707E-2</v>
      </c>
      <c r="D21" s="25">
        <f>(Mag_Rec_High!E21-Mag_Rec_High!$C21)/Mag_Rec_High!$C21</f>
        <v>1.9637298757416616E-2</v>
      </c>
      <c r="E21" s="25">
        <f>(Mag_Rec_High!F21-Mag_Rec_High!$C21)/Mag_Rec_High!$C21</f>
        <v>-2.3213863030457226E-3</v>
      </c>
      <c r="F21" s="25">
        <f>(Mag_Rec_High!G21-Mag_Rec_High!$C21)/Mag_Rec_High!$C21</f>
        <v>0.21174100544848579</v>
      </c>
      <c r="G21" s="25">
        <f>(Mag_Rec_High!H21-Mag_Rec_High!$C21)/Mag_Rec_High!$C21</f>
        <v>0.69862778383128854</v>
      </c>
      <c r="H21" s="25">
        <f>(Mag_Rec_High!I21-Mag_Rec_High!$C21)/Mag_Rec_High!$C21</f>
        <v>0.4474294508835916</v>
      </c>
      <c r="I21" s="25">
        <f>(Mag_Rec_High!J21-Mag_Rec_High!$C21)/Mag_Rec_High!$C21</f>
        <v>0.63701528138237984</v>
      </c>
      <c r="J21" s="25">
        <f>(Mag_Rec_High!K21-Mag_Rec_High!$C21)/Mag_Rec_High!$C21</f>
        <v>0.96267215245522209</v>
      </c>
      <c r="K21" s="25">
        <f>(Mag_Rec_High!L21-Mag_Rec_High!$C21)/Mag_Rec_High!$C21</f>
        <v>3.9761952869883212E-3</v>
      </c>
      <c r="L21" s="25">
        <f>(Mag_Rec_High!M21-Mag_Rec_High!$C21)/Mag_Rec_High!$C21</f>
        <v>4.6121575353095051E-2</v>
      </c>
      <c r="M21" s="25">
        <f>(Mag_Rec_High!N21-Mag_Rec_High!$C21)/Mag_Rec_High!$C21</f>
        <v>0.11717014323492349</v>
      </c>
      <c r="N21" s="25">
        <f>(Mag_Rec_High!O21-Mag_Rec_High!$C21)/Mag_Rec_High!$C21</f>
        <v>0.23703697091514472</v>
      </c>
    </row>
    <row r="22" spans="1:14" x14ac:dyDescent="0.25">
      <c r="A22" s="6">
        <f>Mag_Rec_High!B22</f>
        <v>300</v>
      </c>
      <c r="B22" s="25">
        <f>(Mag_Rec_High!C22-Mag_Rec_High!$C22)/Mag_Rec_High!$C22</f>
        <v>0</v>
      </c>
      <c r="C22" s="25">
        <f>(Mag_Rec_High!D22-Mag_Rec_High!$C22)/Mag_Rec_High!$C22</f>
        <v>7.5065791782947713E-2</v>
      </c>
      <c r="D22" s="25">
        <f>(Mag_Rec_High!E22-Mag_Rec_High!$C22)/Mag_Rec_High!$C22</f>
        <v>-4.6820359578812125E-4</v>
      </c>
      <c r="E22" s="25">
        <f>(Mag_Rec_High!F22-Mag_Rec_High!$C22)/Mag_Rec_High!$C22</f>
        <v>-1.7318246580593073E-2</v>
      </c>
      <c r="F22" s="25">
        <f>(Mag_Rec_High!G22-Mag_Rec_High!$C22)/Mag_Rec_High!$C22</f>
        <v>0.1991737684054993</v>
      </c>
      <c r="G22" s="25">
        <f>(Mag_Rec_High!H22-Mag_Rec_High!$C22)/Mag_Rec_High!$C22</f>
        <v>0.69789664621372516</v>
      </c>
      <c r="H22" s="25">
        <f>(Mag_Rec_High!I22-Mag_Rec_High!$C22)/Mag_Rec_High!$C22</f>
        <v>0.42281896975108396</v>
      </c>
      <c r="I22" s="25">
        <f>(Mag_Rec_High!J22-Mag_Rec_High!$C22)/Mag_Rec_High!$C22</f>
        <v>0.63794239810422193</v>
      </c>
      <c r="J22" s="25">
        <f>(Mag_Rec_High!K22-Mag_Rec_High!$C22)/Mag_Rec_High!$C22</f>
        <v>0.97165138358539171</v>
      </c>
      <c r="K22" s="25">
        <f>(Mag_Rec_High!L22-Mag_Rec_High!$C22)/Mag_Rec_High!$C22</f>
        <v>-8.0571581710558709E-3</v>
      </c>
      <c r="L22" s="25">
        <f>(Mag_Rec_High!M22-Mag_Rec_High!$C22)/Mag_Rec_High!$C22</f>
        <v>4.2730254182547431E-2</v>
      </c>
      <c r="M22" s="25">
        <f>(Mag_Rec_High!N22-Mag_Rec_High!$C22)/Mag_Rec_High!$C22</f>
        <v>0.11019510204030983</v>
      </c>
      <c r="N22" s="25">
        <f>(Mag_Rec_High!O22-Mag_Rec_High!$C22)/Mag_Rec_High!$C22</f>
        <v>0.22915058650441478</v>
      </c>
    </row>
    <row r="23" spans="1:14" x14ac:dyDescent="0.25">
      <c r="A23" s="6">
        <f>Mag_Rec_High!B23</f>
        <v>500</v>
      </c>
      <c r="B23" s="25">
        <f>(Mag_Rec_High!C23-Mag_Rec_High!$C23)/Mag_Rec_High!$C23</f>
        <v>0</v>
      </c>
      <c r="C23" s="25">
        <f>(Mag_Rec_High!D23-Mag_Rec_High!$C23)/Mag_Rec_High!$C23</f>
        <v>5.6633380462181325E-2</v>
      </c>
      <c r="D23" s="25">
        <f>(Mag_Rec_High!E23-Mag_Rec_High!$C23)/Mag_Rec_High!$C23</f>
        <v>-2.4047016458371959E-2</v>
      </c>
      <c r="E23" s="25">
        <f>(Mag_Rec_High!F23-Mag_Rec_High!$C23)/Mag_Rec_High!$C23</f>
        <v>-3.4947269385585983E-2</v>
      </c>
      <c r="F23" s="25">
        <f>(Mag_Rec_High!G23-Mag_Rec_High!$C23)/Mag_Rec_High!$C23</f>
        <v>0.18405220676054521</v>
      </c>
      <c r="G23" s="25">
        <f>(Mag_Rec_High!H23-Mag_Rec_High!$C23)/Mag_Rec_High!$C23</f>
        <v>0.69658880806462575</v>
      </c>
      <c r="H23" s="25">
        <f>(Mag_Rec_High!I23-Mag_Rec_High!$C23)/Mag_Rec_High!$C23</f>
        <v>0.3937839123738926</v>
      </c>
      <c r="I23" s="25">
        <f>(Mag_Rec_High!J23-Mag_Rec_High!$C23)/Mag_Rec_High!$C23</f>
        <v>0.63907065233229554</v>
      </c>
      <c r="J23" s="25">
        <f>(Mag_Rec_High!K23-Mag_Rec_High!$C23)/Mag_Rec_High!$C23</f>
        <v>0.98233826543419445</v>
      </c>
      <c r="K23" s="25">
        <f>(Mag_Rec_High!L23-Mag_Rec_High!$C23)/Mag_Rec_High!$C23</f>
        <v>-2.1852169885801614E-2</v>
      </c>
      <c r="L23" s="25">
        <f>(Mag_Rec_High!M23-Mag_Rec_High!$C23)/Mag_Rec_High!$C23</f>
        <v>3.8778017690736626E-2</v>
      </c>
      <c r="M23" s="25">
        <f>(Mag_Rec_High!N23-Mag_Rec_High!$C23)/Mag_Rec_High!$C23</f>
        <v>0.1016795609981318</v>
      </c>
      <c r="N23" s="25">
        <f>(Mag_Rec_High!O23-Mag_Rec_High!$C23)/Mag_Rec_High!$C23</f>
        <v>0.21969947560509043</v>
      </c>
    </row>
    <row r="24" spans="1:14" ht="15.75" thickBot="1" x14ac:dyDescent="0.3"/>
    <row r="25" spans="1:14" x14ac:dyDescent="0.25">
      <c r="A25" s="13"/>
      <c r="B25" s="39" t="s">
        <v>25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40"/>
    </row>
    <row r="26" spans="1:14" ht="30" x14ac:dyDescent="0.25">
      <c r="A26" s="22" t="s">
        <v>0</v>
      </c>
      <c r="B26" s="29" t="s">
        <v>1</v>
      </c>
      <c r="C26" s="29" t="s">
        <v>2</v>
      </c>
      <c r="D26" s="29" t="s">
        <v>3</v>
      </c>
      <c r="E26" s="29" t="s">
        <v>4</v>
      </c>
      <c r="F26" s="29" t="s">
        <v>5</v>
      </c>
      <c r="G26" s="29" t="s">
        <v>6</v>
      </c>
      <c r="H26" s="29" t="s">
        <v>7</v>
      </c>
      <c r="I26" s="29" t="s">
        <v>8</v>
      </c>
      <c r="J26" s="29" t="s">
        <v>9</v>
      </c>
      <c r="K26" s="29" t="s">
        <v>10</v>
      </c>
      <c r="L26" s="29" t="s">
        <v>11</v>
      </c>
      <c r="M26" s="29" t="s">
        <v>12</v>
      </c>
      <c r="N26" s="30" t="s">
        <v>13</v>
      </c>
    </row>
    <row r="27" spans="1:14" x14ac:dyDescent="0.25">
      <c r="A27" s="6">
        <f>Mag_Rec_High!B27</f>
        <v>1</v>
      </c>
      <c r="B27" s="25">
        <f>(Mag_Rec_High!C27-Mag_Rec_High!$C27)/Mag_Rec_High!$C27</f>
        <v>0</v>
      </c>
      <c r="C27" s="25">
        <f>(Mag_Rec_High!D27-Mag_Rec_High!$C27)/Mag_Rec_High!$C27</f>
        <v>-1</v>
      </c>
      <c r="D27" s="25" t="e">
        <f>(Mag_Rec_High!E27-Mag_Rec_High!$C27)/Mag_Rec_High!$C27</f>
        <v>#N/A</v>
      </c>
      <c r="E27" s="25">
        <f>(Mag_Rec_High!F27-Mag_Rec_High!$C27)/Mag_Rec_High!$C27</f>
        <v>-1</v>
      </c>
      <c r="F27" s="25">
        <f>(Mag_Rec_High!G27-Mag_Rec_High!$C27)/Mag_Rec_High!$C27</f>
        <v>-1</v>
      </c>
      <c r="G27" s="25">
        <f>(Mag_Rec_High!H27-Mag_Rec_High!$C27)/Mag_Rec_High!$C27</f>
        <v>-1</v>
      </c>
      <c r="H27" s="25" t="e">
        <f>(Mag_Rec_High!I27-Mag_Rec_High!$C27)/Mag_Rec_High!$C27</f>
        <v>#N/A</v>
      </c>
      <c r="I27" s="25">
        <f>(Mag_Rec_High!J27-Mag_Rec_High!$C27)/Mag_Rec_High!$C27</f>
        <v>-1</v>
      </c>
      <c r="J27" s="25">
        <f>(Mag_Rec_High!K27-Mag_Rec_High!$C27)/Mag_Rec_High!$C27</f>
        <v>3.0399173977469585</v>
      </c>
      <c r="K27" s="25">
        <f>(Mag_Rec_High!L27-Mag_Rec_High!$C27)/Mag_Rec_High!$C27</f>
        <v>-1</v>
      </c>
      <c r="L27" s="25">
        <f>(Mag_Rec_High!M27-Mag_Rec_High!$C27)/Mag_Rec_High!$C27</f>
        <v>-1</v>
      </c>
      <c r="M27" s="25">
        <f>(Mag_Rec_High!N27-Mag_Rec_High!$C27)/Mag_Rec_High!$C27</f>
        <v>-1</v>
      </c>
      <c r="N27" s="25">
        <f>(Mag_Rec_High!O27-Mag_Rec_High!$C27)/Mag_Rec_High!$C27</f>
        <v>-1</v>
      </c>
    </row>
    <row r="28" spans="1:14" x14ac:dyDescent="0.25">
      <c r="A28" s="6">
        <f>Mag_Rec_High!B28</f>
        <v>10</v>
      </c>
      <c r="B28" s="25">
        <f>(Mag_Rec_High!C28-Mag_Rec_High!$C28)/Mag_Rec_High!$C28</f>
        <v>0</v>
      </c>
      <c r="C28" s="25">
        <f>(Mag_Rec_High!D28-Mag_Rec_High!$C28)/Mag_Rec_High!$C28</f>
        <v>0.26611922701751767</v>
      </c>
      <c r="D28" s="25">
        <f>(Mag_Rec_High!E28-Mag_Rec_High!$C28)/Mag_Rec_High!$C28</f>
        <v>0.25658184184390842</v>
      </c>
      <c r="E28" s="25">
        <f>(Mag_Rec_High!F28-Mag_Rec_High!$C28)/Mag_Rec_High!$C28</f>
        <v>0.16470766978881668</v>
      </c>
      <c r="F28" s="25">
        <f>(Mag_Rec_High!G28-Mag_Rec_High!$C28)/Mag_Rec_High!$C28</f>
        <v>0.29483058827233766</v>
      </c>
      <c r="G28" s="25">
        <f>(Mag_Rec_High!H28-Mag_Rec_High!$C28)/Mag_Rec_High!$C28</f>
        <v>0.58359704916743305</v>
      </c>
      <c r="H28" s="25">
        <f>(Mag_Rec_High!I28-Mag_Rec_High!$C28)/Mag_Rec_High!$C28</f>
        <v>0.58322314706392842</v>
      </c>
      <c r="I28" s="25">
        <f>(Mag_Rec_High!J28-Mag_Rec_High!$C28)/Mag_Rec_High!$C28</f>
        <v>0.45872483078909937</v>
      </c>
      <c r="J28" s="25">
        <f>(Mag_Rec_High!K28-Mag_Rec_High!$C28)/Mag_Rec_High!$C28</f>
        <v>0.68235643430489112</v>
      </c>
      <c r="K28" s="25">
        <f>(Mag_Rec_High!L28-Mag_Rec_High!$C28)/Mag_Rec_High!$C28</f>
        <v>0.12731027996956693</v>
      </c>
      <c r="L28" s="25">
        <f>(Mag_Rec_High!M28-Mag_Rec_High!$C28)/Mag_Rec_High!$C28</f>
        <v>2.8390781218088301E-2</v>
      </c>
      <c r="M28" s="25">
        <f>(Mag_Rec_High!N28-Mag_Rec_High!$C28)/Mag_Rec_High!$C28</f>
        <v>0.15154786236563378</v>
      </c>
      <c r="N28" s="25">
        <f>(Mag_Rec_High!O28-Mag_Rec_High!$C28)/Mag_Rec_High!$C28</f>
        <v>0.27354019454175077</v>
      </c>
    </row>
    <row r="29" spans="1:14" x14ac:dyDescent="0.25">
      <c r="A29" s="6">
        <f>Mag_Rec_High!B29</f>
        <v>20</v>
      </c>
      <c r="B29" s="25">
        <f>(Mag_Rec_High!C29-Mag_Rec_High!$C29)/Mag_Rec_High!$C29</f>
        <v>0</v>
      </c>
      <c r="C29" s="25">
        <f>(Mag_Rec_High!D29-Mag_Rec_High!$C29)/Mag_Rec_High!$C29</f>
        <v>0.21857897348916117</v>
      </c>
      <c r="D29" s="25">
        <f>(Mag_Rec_High!E29-Mag_Rec_High!$C29)/Mag_Rec_High!$C29</f>
        <v>0.18581383767179024</v>
      </c>
      <c r="E29" s="25">
        <f>(Mag_Rec_High!F29-Mag_Rec_High!$C29)/Mag_Rec_High!$C29</f>
        <v>0.1148820059982609</v>
      </c>
      <c r="F29" s="25">
        <f>(Mag_Rec_High!G29-Mag_Rec_High!$C29)/Mag_Rec_High!$C29</f>
        <v>0.24892640186235265</v>
      </c>
      <c r="G29" s="25">
        <f>(Mag_Rec_High!H29-Mag_Rec_High!$C29)/Mag_Rec_High!$C29</f>
        <v>0.57688542196621795</v>
      </c>
      <c r="H29" s="25">
        <f>(Mag_Rec_High!I29-Mag_Rec_High!$C29)/Mag_Rec_High!$C29</f>
        <v>0.49993891324132445</v>
      </c>
      <c r="I29" s="25">
        <f>(Mag_Rec_High!J29-Mag_Rec_High!$C29)/Mag_Rec_High!$C29</f>
        <v>0.42204564887937629</v>
      </c>
      <c r="J29" s="25">
        <f>(Mag_Rec_High!K29-Mag_Rec_High!$C29)/Mag_Rec_High!$C29</f>
        <v>0.68696302489548999</v>
      </c>
      <c r="K29" s="25">
        <f>(Mag_Rec_High!L29-Mag_Rec_High!$C29)/Mag_Rec_High!$C29</f>
        <v>6.6166970800200786E-2</v>
      </c>
      <c r="L29" s="25">
        <f>(Mag_Rec_High!M29-Mag_Rec_High!$C29)/Mag_Rec_High!$C29</f>
        <v>-5.5070113403581401E-3</v>
      </c>
      <c r="M29" s="25">
        <f>(Mag_Rec_High!N29-Mag_Rec_High!$C29)/Mag_Rec_High!$C29</f>
        <v>0.12505314437768264</v>
      </c>
      <c r="N29" s="25">
        <f>(Mag_Rec_High!O29-Mag_Rec_High!$C29)/Mag_Rec_High!$C29</f>
        <v>0.24467956171995167</v>
      </c>
    </row>
    <row r="30" spans="1:14" x14ac:dyDescent="0.25">
      <c r="A30" s="6">
        <f>Mag_Rec_High!B30</f>
        <v>50</v>
      </c>
      <c r="B30" s="25">
        <f>(Mag_Rec_High!C30-Mag_Rec_High!$C30)/Mag_Rec_High!$C30</f>
        <v>0</v>
      </c>
      <c r="C30" s="25">
        <f>(Mag_Rec_High!D30-Mag_Rec_High!$C30)/Mag_Rec_High!$C30</f>
        <v>0.16712933034294508</v>
      </c>
      <c r="D30" s="25">
        <f>(Mag_Rec_High!E30-Mag_Rec_High!$C30)/Mag_Rec_High!$C30</f>
        <v>0.11055090886292659</v>
      </c>
      <c r="E30" s="25">
        <f>(Mag_Rec_High!F30-Mag_Rec_High!$C30)/Mag_Rec_High!$C30</f>
        <v>6.150765759528503E-2</v>
      </c>
      <c r="F30" s="25">
        <f>(Mag_Rec_High!G30-Mag_Rec_High!$C30)/Mag_Rec_High!$C30</f>
        <v>0.19528088109438796</v>
      </c>
      <c r="G30" s="25">
        <f>(Mag_Rec_High!H30-Mag_Rec_High!$C30)/Mag_Rec_High!$C30</f>
        <v>0.56292742754695679</v>
      </c>
      <c r="H30" s="25">
        <f>(Mag_Rec_High!I30-Mag_Rec_High!$C30)/Mag_Rec_High!$C30</f>
        <v>0.41036619131532265</v>
      </c>
      <c r="I30" s="25">
        <f>(Mag_Rec_High!J30-Mag_Rec_High!$C30)/Mag_Rec_High!$C30</f>
        <v>0.38140502127346954</v>
      </c>
      <c r="J30" s="25">
        <f>(Mag_Rec_High!K30-Mag_Rec_High!$C30)/Mag_Rec_High!$C30</f>
        <v>0.69347840811008576</v>
      </c>
      <c r="K30" s="25">
        <f>(Mag_Rec_High!L30-Mag_Rec_High!$C30)/Mag_Rec_High!$C30</f>
        <v>4.711978291414504E-3</v>
      </c>
      <c r="L30" s="25">
        <f>(Mag_Rec_High!M30-Mag_Rec_High!$C30)/Mag_Rec_High!$C30</f>
        <v>-4.1844965754408103E-2</v>
      </c>
      <c r="M30" s="25">
        <f>(Mag_Rec_High!N30-Mag_Rec_High!$C30)/Mag_Rec_High!$C30</f>
        <v>9.2275372472528081E-2</v>
      </c>
      <c r="N30" s="25">
        <f>(Mag_Rec_High!O30-Mag_Rec_High!$C30)/Mag_Rec_High!$C30</f>
        <v>0.211849724950706</v>
      </c>
    </row>
    <row r="31" spans="1:14" x14ac:dyDescent="0.25">
      <c r="A31" s="6">
        <f>Mag_Rec_High!B31</f>
        <v>75</v>
      </c>
      <c r="B31" s="25">
        <f>(Mag_Rec_High!C31-Mag_Rec_High!$C31)/Mag_Rec_High!$C31</f>
        <v>0</v>
      </c>
      <c r="C31" s="25">
        <f>(Mag_Rec_High!D31-Mag_Rec_High!$C31)/Mag_Rec_High!$C31</f>
        <v>0.14741840781191851</v>
      </c>
      <c r="D31" s="25">
        <f>(Mag_Rec_High!E31-Mag_Rec_High!$C31)/Mag_Rec_High!$C31</f>
        <v>8.2036748708076687E-2</v>
      </c>
      <c r="E31" s="25">
        <f>(Mag_Rec_High!F31-Mag_Rec_High!$C31)/Mag_Rec_High!$C31</f>
        <v>4.118561820423608E-2</v>
      </c>
      <c r="F31" s="25">
        <f>(Mag_Rec_High!G31-Mag_Rec_High!$C31)/Mag_Rec_High!$C31</f>
        <v>0.17384874638978304</v>
      </c>
      <c r="G31" s="25">
        <f>(Mag_Rec_High!H31-Mag_Rec_High!$C31)/Mag_Rec_High!$C31</f>
        <v>0.55606105373364378</v>
      </c>
      <c r="H31" s="25">
        <f>(Mag_Rec_High!I31-Mag_Rec_High!$C31)/Mag_Rec_High!$C31</f>
        <v>0.3762006496638815</v>
      </c>
      <c r="I31" s="25">
        <f>(Mag_Rec_High!J31-Mag_Rec_High!$C31)/Mag_Rec_High!$C31</f>
        <v>0.3656169421269061</v>
      </c>
      <c r="J31" s="25">
        <f>(Mag_Rec_High!K31-Mag_Rec_High!$C31)/Mag_Rec_High!$C31</f>
        <v>0.69632402006645389</v>
      </c>
      <c r="K31" s="25">
        <f>(Mag_Rec_High!L31-Mag_Rec_High!$C31)/Mag_Rec_High!$C31</f>
        <v>-1.7768264684119076E-2</v>
      </c>
      <c r="L31" s="25">
        <f>(Mag_Rec_High!M31-Mag_Rec_High!$C31)/Mag_Rec_High!$C31</f>
        <v>-5.5690516487168724E-2</v>
      </c>
      <c r="M31" s="25">
        <f>(Mag_Rec_High!N31-Mag_Rec_High!$C31)/Mag_Rec_High!$C31</f>
        <v>7.8792462673207081E-2</v>
      </c>
      <c r="N31" s="25">
        <f>(Mag_Rec_High!O31-Mag_Rec_High!$C31)/Mag_Rec_High!$C31</f>
        <v>0.19890765195971771</v>
      </c>
    </row>
    <row r="32" spans="1:14" x14ac:dyDescent="0.25">
      <c r="A32" s="6">
        <f>Mag_Rec_High!B32</f>
        <v>100</v>
      </c>
      <c r="B32" s="25">
        <f>(Mag_Rec_High!C32-Mag_Rec_High!$C32)/Mag_Rec_High!$C32</f>
        <v>0</v>
      </c>
      <c r="C32" s="25">
        <f>(Mag_Rec_High!D32-Mag_Rec_High!$C32)/Mag_Rec_High!$C32</f>
        <v>0.13434959586087161</v>
      </c>
      <c r="D32" s="25">
        <f>(Mag_Rec_High!E32-Mag_Rec_High!$C32)/Mag_Rec_High!$C32</f>
        <v>6.3221593573374132E-2</v>
      </c>
      <c r="E32" s="25">
        <f>(Mag_Rec_High!F32-Mag_Rec_High!$C32)/Mag_Rec_High!$C32</f>
        <v>2.7746110952508157E-2</v>
      </c>
      <c r="F32" s="25">
        <f>(Mag_Rec_High!G32-Mag_Rec_High!$C32)/Mag_Rec_High!$C32</f>
        <v>0.15940455640335988</v>
      </c>
      <c r="G32" s="25">
        <f>(Mag_Rec_High!H32-Mag_Rec_High!$C32)/Mag_Rec_High!$C32</f>
        <v>0.55109766394885662</v>
      </c>
      <c r="H32" s="25">
        <f>(Mag_Rec_High!I32-Mag_Rec_High!$C32)/Mag_Rec_High!$C32</f>
        <v>0.3535935551092646</v>
      </c>
      <c r="I32" s="25">
        <f>(Mag_Rec_High!J32-Mag_Rec_High!$C32)/Mag_Rec_High!$C32</f>
        <v>0.35508939300049985</v>
      </c>
      <c r="J32" s="25">
        <f>(Mag_Rec_High!K32-Mag_Rec_High!$C32)/Mag_Rec_High!$C32</f>
        <v>0.69830550750408471</v>
      </c>
      <c r="K32" s="25">
        <f>(Mag_Rec_High!L32-Mag_Rec_High!$C32)/Mag_Rec_High!$C32</f>
        <v>-3.2386559641748774E-2</v>
      </c>
      <c r="L32" s="25">
        <f>(Mag_Rec_High!M32-Mag_Rec_High!$C32)/Mag_Rec_High!$C32</f>
        <v>-6.4850425989966112E-2</v>
      </c>
      <c r="M32" s="25">
        <f>(Mag_Rec_High!N32-Mag_Rec_High!$C32)/Mag_Rec_High!$C32</f>
        <v>6.9603719915235701E-2</v>
      </c>
      <c r="N32" s="25">
        <f>(Mag_Rec_High!O32-Mag_Rec_High!$C32)/Mag_Rec_High!$C32</f>
        <v>0.19022769142411358</v>
      </c>
    </row>
    <row r="33" spans="1:14" x14ac:dyDescent="0.25">
      <c r="A33" s="6">
        <f>Mag_Rec_High!B33</f>
        <v>200</v>
      </c>
      <c r="B33" s="25">
        <f>(Mag_Rec_High!C33-Mag_Rec_High!$C33)/Mag_Rec_High!$C33</f>
        <v>0</v>
      </c>
      <c r="C33" s="25">
        <f>(Mag_Rec_High!D33-Mag_Rec_High!$C33)/Mag_Rec_High!$C33</f>
        <v>0.10551931775255065</v>
      </c>
      <c r="D33" s="25">
        <f>(Mag_Rec_High!E33-Mag_Rec_High!$C33)/Mag_Rec_High!$C33</f>
        <v>2.1957589031259425E-2</v>
      </c>
      <c r="E33" s="25">
        <f>(Mag_Rec_High!F33-Mag_Rec_High!$C33)/Mag_Rec_High!$C33</f>
        <v>-1.8114861076508528E-3</v>
      </c>
      <c r="F33" s="25">
        <f>(Mag_Rec_High!G33-Mag_Rec_High!$C33)/Mag_Rec_High!$C33</f>
        <v>0.1269371807518411</v>
      </c>
      <c r="G33" s="25">
        <f>(Mag_Rec_High!H33-Mag_Rec_High!$C33)/Mag_Rec_High!$C33</f>
        <v>0.53907825466605219</v>
      </c>
      <c r="H33" s="25">
        <f>(Mag_Rec_High!I33-Mag_Rec_High!$C33)/Mag_Rec_High!$C33</f>
        <v>0.30384880381942497</v>
      </c>
      <c r="I33" s="25">
        <f>(Mag_Rec_High!J33-Mag_Rec_High!$C33)/Mag_Rec_High!$C33</f>
        <v>0.33170872825132608</v>
      </c>
      <c r="J33" s="25">
        <f>(Mag_Rec_High!K33-Mag_Rec_High!$C33)/Mag_Rec_High!$C33</f>
        <v>0.70292369385728004</v>
      </c>
      <c r="K33" s="25">
        <f>(Mag_Rec_High!L33-Mag_Rec_High!$C33)/Mag_Rec_High!$C33</f>
        <v>-6.3890279140807554E-2</v>
      </c>
      <c r="L33" s="25">
        <f>(Mag_Rec_High!M33-Mag_Rec_High!$C33)/Mag_Rec_High!$C33</f>
        <v>-8.5006229285696636E-2</v>
      </c>
      <c r="M33" s="25">
        <f>(Mag_Rec_High!N33-Mag_Rec_High!$C33)/Mag_Rec_High!$C33</f>
        <v>4.8685564787697165E-2</v>
      </c>
      <c r="N33" s="25">
        <f>(Mag_Rec_High!O33-Mag_Rec_High!$C33)/Mag_Rec_High!$C33</f>
        <v>0.17082064676030401</v>
      </c>
    </row>
    <row r="34" spans="1:14" x14ac:dyDescent="0.25">
      <c r="A34" s="6">
        <f>Mag_Rec_High!B34</f>
        <v>300</v>
      </c>
      <c r="B34" s="25">
        <f>(Mag_Rec_High!C34-Mag_Rec_High!$C34)/Mag_Rec_High!$C34</f>
        <v>0</v>
      </c>
      <c r="C34" s="25">
        <f>(Mag_Rec_High!D34-Mag_Rec_High!$C34)/Mag_Rec_High!$C34</f>
        <v>9.0152973847746065E-2</v>
      </c>
      <c r="D34" s="25">
        <f>(Mag_Rec_High!E34-Mag_Rec_High!$C34)/Mag_Rec_High!$C34</f>
        <v>9.526376373091507E-5</v>
      </c>
      <c r="E34" s="25">
        <f>(Mag_Rec_High!F34-Mag_Rec_High!$C34)/Mag_Rec_High!$C34</f>
        <v>-1.7517758004287898E-2</v>
      </c>
      <c r="F34" s="25">
        <f>(Mag_Rec_High!G34-Mag_Rec_High!$C34)/Mag_Rec_High!$C34</f>
        <v>0.10931945548225125</v>
      </c>
      <c r="G34" s="25">
        <f>(Mag_Rec_High!H34-Mag_Rec_High!$C34)/Mag_Rec_High!$C34</f>
        <v>0.53211090833161212</v>
      </c>
      <c r="H34" s="25">
        <f>(Mag_Rec_High!I34-Mag_Rec_High!$C34)/Mag_Rec_High!$C34</f>
        <v>0.27740637979421739</v>
      </c>
      <c r="I34" s="25">
        <f>(Mag_Rec_High!J34-Mag_Rec_High!$C34)/Mag_Rec_High!$C34</f>
        <v>0.31916444761257551</v>
      </c>
      <c r="J34" s="25">
        <f>(Mag_Rec_High!K34-Mag_Rec_High!$C34)/Mag_Rec_High!$C34</f>
        <v>0.7055145698178209</v>
      </c>
      <c r="K34" s="25">
        <f>(Mag_Rec_High!L34-Mag_Rec_High!$C34)/Mag_Rec_High!$C34</f>
        <v>-8.0291791765079348E-2</v>
      </c>
      <c r="L34" s="25">
        <f>(Mag_Rec_High!M34-Mag_Rec_High!$C34)/Mag_Rec_High!$C34</f>
        <v>-9.5722620055847071E-2</v>
      </c>
      <c r="M34" s="25">
        <f>(Mag_Rec_High!N34-Mag_Rec_High!$C34)/Mag_Rec_High!$C34</f>
        <v>3.7197592052587908E-2</v>
      </c>
      <c r="N34" s="25">
        <f>(Mag_Rec_High!O34-Mag_Rec_High!$C34)/Mag_Rec_High!$C34</f>
        <v>0.16034081919914114</v>
      </c>
    </row>
    <row r="35" spans="1:14" x14ac:dyDescent="0.25">
      <c r="A35" s="6">
        <f>Mag_Rec_High!B35</f>
        <v>500</v>
      </c>
      <c r="B35" s="25">
        <f>(Mag_Rec_High!C35-Mag_Rec_High!$C35)/Mag_Rec_High!$C35</f>
        <v>0</v>
      </c>
      <c r="C35" s="25">
        <f>(Mag_Rec_High!D35-Mag_Rec_High!$C35)/Mag_Rec_High!$C35</f>
        <v>7.2130644686343046E-2</v>
      </c>
      <c r="D35" s="25">
        <f>(Mag_Rec_High!E35-Mag_Rec_High!$C35)/Mag_Rec_High!$C35</f>
        <v>-2.5434279791274442E-2</v>
      </c>
      <c r="E35" s="25">
        <f>(Mag_Rec_High!F35-Mag_Rec_High!$C35)/Mag_Rec_High!$C35</f>
        <v>-3.5899150355907405E-2</v>
      </c>
      <c r="F35" s="25">
        <f>(Mag_Rec_High!G35-Mag_Rec_High!$C35)/Mag_Rec_High!$C35</f>
        <v>8.8401620084402333E-2</v>
      </c>
      <c r="G35" s="25">
        <f>(Mag_Rec_High!H35-Mag_Rec_High!$C35)/Mag_Rec_High!$C35</f>
        <v>0.52347664466903476</v>
      </c>
      <c r="H35" s="25">
        <f>(Mag_Rec_High!I35-Mag_Rec_High!$C35)/Mag_Rec_High!$C35</f>
        <v>0.24645629580543568</v>
      </c>
      <c r="I35" s="25">
        <f>(Mag_Rec_High!J35-Mag_Rec_High!$C35)/Mag_Rec_High!$C35</f>
        <v>0.30438352018663217</v>
      </c>
      <c r="J35" s="25">
        <f>(Mag_Rec_High!K35-Mag_Rec_High!$C35)/Mag_Rec_High!$C35</f>
        <v>0.70865977379641754</v>
      </c>
      <c r="K35" s="25">
        <f>(Mag_Rec_High!L35-Mag_Rec_High!$C35)/Mag_Rec_High!$C35</f>
        <v>-9.9207452545894539E-2</v>
      </c>
      <c r="L35" s="25">
        <f>(Mag_Rec_High!M35-Mag_Rec_High!$C35)/Mag_Rec_High!$C35</f>
        <v>-0.1082697193314212</v>
      </c>
      <c r="M35" s="25">
        <f>(Mag_Rec_High!N35-Mag_Rec_High!$C35)/Mag_Rec_High!$C35</f>
        <v>2.3445301879894982E-2</v>
      </c>
      <c r="N35" s="25">
        <f>(Mag_Rec_High!O35-Mag_Rec_High!$C35)/Mag_Rec_High!$C35</f>
        <v>0.14793720466667504</v>
      </c>
    </row>
    <row r="36" spans="1:14" ht="15.75" thickBot="1" x14ac:dyDescent="0.3"/>
    <row r="37" spans="1:14" x14ac:dyDescent="0.25">
      <c r="A37" s="13"/>
      <c r="B37" s="39" t="s">
        <v>26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</row>
    <row r="38" spans="1:14" ht="30" x14ac:dyDescent="0.25">
      <c r="A38" s="22" t="s">
        <v>0</v>
      </c>
      <c r="B38" s="29" t="s">
        <v>1</v>
      </c>
      <c r="C38" s="29" t="s">
        <v>2</v>
      </c>
      <c r="D38" s="29" t="s">
        <v>3</v>
      </c>
      <c r="E38" s="29" t="s">
        <v>4</v>
      </c>
      <c r="F38" s="29" t="s">
        <v>5</v>
      </c>
      <c r="G38" s="29" t="s">
        <v>6</v>
      </c>
      <c r="H38" s="29" t="s">
        <v>7</v>
      </c>
      <c r="I38" s="29" t="s">
        <v>8</v>
      </c>
      <c r="J38" s="29" t="s">
        <v>9</v>
      </c>
      <c r="K38" s="29" t="s">
        <v>10</v>
      </c>
      <c r="L38" s="29" t="s">
        <v>11</v>
      </c>
      <c r="M38" s="29" t="s">
        <v>12</v>
      </c>
      <c r="N38" s="30" t="s">
        <v>13</v>
      </c>
    </row>
    <row r="39" spans="1:14" x14ac:dyDescent="0.25">
      <c r="A39" s="6">
        <f>Mag_Rec_High!B39</f>
        <v>1</v>
      </c>
      <c r="B39" s="25">
        <f>(Mag_Rec_High!C39-Mag_Rec_High!$C39)/Mag_Rec_High!$C39</f>
        <v>0</v>
      </c>
      <c r="C39" s="25">
        <f>(Mag_Rec_High!D39-Mag_Rec_High!$C39)/Mag_Rec_High!$C39</f>
        <v>-1</v>
      </c>
      <c r="D39" s="25" t="e">
        <f>(Mag_Rec_High!E39-Mag_Rec_High!$C39)/Mag_Rec_High!$C39</f>
        <v>#N/A</v>
      </c>
      <c r="E39" s="25">
        <f>(Mag_Rec_High!F39-Mag_Rec_High!$C39)/Mag_Rec_High!$C39</f>
        <v>-1</v>
      </c>
      <c r="F39" s="25">
        <f>(Mag_Rec_High!G39-Mag_Rec_High!$C39)/Mag_Rec_High!$C39</f>
        <v>-1</v>
      </c>
      <c r="G39" s="25">
        <f>(Mag_Rec_High!H39-Mag_Rec_High!$C39)/Mag_Rec_High!$C39</f>
        <v>-1</v>
      </c>
      <c r="H39" s="25">
        <f>(Mag_Rec_High!I39-Mag_Rec_High!$C39)/Mag_Rec_High!$C39</f>
        <v>-1</v>
      </c>
      <c r="I39" s="25">
        <f>(Mag_Rec_High!J39-Mag_Rec_High!$C39)/Mag_Rec_High!$C39</f>
        <v>-1</v>
      </c>
      <c r="J39" s="25">
        <f>(Mag_Rec_High!K39-Mag_Rec_High!$C39)/Mag_Rec_High!$C39</f>
        <v>1.7648275080228701</v>
      </c>
      <c r="K39" s="25">
        <f>(Mag_Rec_High!L39-Mag_Rec_High!$C39)/Mag_Rec_High!$C39</f>
        <v>-1</v>
      </c>
      <c r="L39" s="25">
        <f>(Mag_Rec_High!M39-Mag_Rec_High!$C39)/Mag_Rec_High!$C39</f>
        <v>-1</v>
      </c>
      <c r="M39" s="25">
        <f>(Mag_Rec_High!N39-Mag_Rec_High!$C39)/Mag_Rec_High!$C39</f>
        <v>-1</v>
      </c>
      <c r="N39" s="25">
        <f>(Mag_Rec_High!O39-Mag_Rec_High!$C39)/Mag_Rec_High!$C39</f>
        <v>-1</v>
      </c>
    </row>
    <row r="40" spans="1:14" x14ac:dyDescent="0.25">
      <c r="A40" s="6">
        <f>Mag_Rec_High!B40</f>
        <v>10</v>
      </c>
      <c r="B40" s="25">
        <f>(Mag_Rec_High!C40-Mag_Rec_High!$C40)/Mag_Rec_High!$C40</f>
        <v>0</v>
      </c>
      <c r="C40" s="25">
        <f>(Mag_Rec_High!D40-Mag_Rec_High!$C40)/Mag_Rec_High!$C40</f>
        <v>0.256109914364817</v>
      </c>
      <c r="D40" s="25">
        <f>(Mag_Rec_High!E40-Mag_Rec_High!$C40)/Mag_Rec_High!$C40</f>
        <v>0.23100834271293003</v>
      </c>
      <c r="E40" s="25">
        <f>(Mag_Rec_High!F40-Mag_Rec_High!$C40)/Mag_Rec_High!$C40</f>
        <v>0.14327781802248762</v>
      </c>
      <c r="F40" s="25">
        <f>(Mag_Rec_High!G40-Mag_Rec_High!$C40)/Mag_Rec_High!$C40</f>
        <v>0.30158235710709935</v>
      </c>
      <c r="G40" s="25">
        <f>(Mag_Rec_High!H40-Mag_Rec_High!$C40)/Mag_Rec_High!$C40</f>
        <v>0.48533935300431597</v>
      </c>
      <c r="H40" s="25">
        <f>(Mag_Rec_High!I40-Mag_Rec_High!$C40)/Mag_Rec_High!$C40</f>
        <v>0.5119586881368845</v>
      </c>
      <c r="I40" s="25">
        <f>(Mag_Rec_High!J40-Mag_Rec_High!$C40)/Mag_Rec_High!$C40</f>
        <v>0.38013578687336241</v>
      </c>
      <c r="J40" s="25">
        <f>(Mag_Rec_High!K40-Mag_Rec_High!$C40)/Mag_Rec_High!$C40</f>
        <v>0.49976786437486059</v>
      </c>
      <c r="K40" s="25">
        <f>(Mag_Rec_High!L40-Mag_Rec_High!$C40)/Mag_Rec_High!$C40</f>
        <v>0.11209112892917915</v>
      </c>
      <c r="L40" s="25">
        <f>(Mag_Rec_High!M40-Mag_Rec_High!$C40)/Mag_Rec_High!$C40</f>
        <v>1.3392675502417734E-2</v>
      </c>
      <c r="M40" s="25">
        <f>(Mag_Rec_High!N40-Mag_Rec_High!$C40)/Mag_Rec_High!$C40</f>
        <v>0.14394119182702819</v>
      </c>
      <c r="N40" s="25">
        <f>(Mag_Rec_High!O40-Mag_Rec_High!$C40)/Mag_Rec_High!$C40</f>
        <v>0.23097807118030078</v>
      </c>
    </row>
    <row r="41" spans="1:14" x14ac:dyDescent="0.25">
      <c r="A41" s="6">
        <f>Mag_Rec_High!B41</f>
        <v>20</v>
      </c>
      <c r="B41" s="25">
        <f>(Mag_Rec_High!C41-Mag_Rec_High!$C41)/Mag_Rec_High!$C41</f>
        <v>0</v>
      </c>
      <c r="C41" s="25">
        <f>(Mag_Rec_High!D41-Mag_Rec_High!$C41)/Mag_Rec_High!$C41</f>
        <v>0.20055235527429108</v>
      </c>
      <c r="D41" s="25">
        <f>(Mag_Rec_High!E41-Mag_Rec_High!$C41)/Mag_Rec_High!$C41</f>
        <v>0.15827618402469315</v>
      </c>
      <c r="E41" s="25">
        <f>(Mag_Rec_High!F41-Mag_Rec_High!$C41)/Mag_Rec_High!$C41</f>
        <v>9.6856230077673813E-2</v>
      </c>
      <c r="F41" s="25">
        <f>(Mag_Rec_High!G41-Mag_Rec_High!$C41)/Mag_Rec_High!$C41</f>
        <v>0.26062247542321715</v>
      </c>
      <c r="G41" s="25">
        <f>(Mag_Rec_High!H41-Mag_Rec_High!$C41)/Mag_Rec_High!$C41</f>
        <v>0.4704172128216329</v>
      </c>
      <c r="H41" s="25">
        <f>(Mag_Rec_High!I41-Mag_Rec_High!$C41)/Mag_Rec_High!$C41</f>
        <v>0.43050670462638418</v>
      </c>
      <c r="I41" s="25">
        <f>(Mag_Rec_High!J41-Mag_Rec_High!$C41)/Mag_Rec_High!$C41</f>
        <v>0.34297185598516128</v>
      </c>
      <c r="J41" s="25">
        <f>(Mag_Rec_High!K41-Mag_Rec_High!$C41)/Mag_Rec_High!$C41</f>
        <v>0.47523855571896328</v>
      </c>
      <c r="K41" s="25">
        <f>(Mag_Rec_High!L41-Mag_Rec_High!$C41)/Mag_Rec_High!$C41</f>
        <v>4.8106192811566514E-2</v>
      </c>
      <c r="L41" s="25">
        <f>(Mag_Rec_High!M41-Mag_Rec_High!$C41)/Mag_Rec_High!$C41</f>
        <v>-1.7009623683986768E-2</v>
      </c>
      <c r="M41" s="25">
        <f>(Mag_Rec_High!N41-Mag_Rec_High!$C41)/Mag_Rec_High!$C41</f>
        <v>0.12604721026806656</v>
      </c>
      <c r="N41" s="25">
        <f>(Mag_Rec_High!O41-Mag_Rec_High!$C41)/Mag_Rec_High!$C41</f>
        <v>0.19351916737494193</v>
      </c>
    </row>
    <row r="42" spans="1:14" x14ac:dyDescent="0.25">
      <c r="A42" s="6">
        <f>Mag_Rec_High!B42</f>
        <v>50</v>
      </c>
      <c r="B42" s="25">
        <f>(Mag_Rec_High!C42-Mag_Rec_High!$C42)/Mag_Rec_High!$C42</f>
        <v>0</v>
      </c>
      <c r="C42" s="25">
        <f>(Mag_Rec_High!D42-Mag_Rec_High!$C42)/Mag_Rec_High!$C42</f>
        <v>0.14218420038159604</v>
      </c>
      <c r="D42" s="25">
        <f>(Mag_Rec_High!E42-Mag_Rec_High!$C42)/Mag_Rec_High!$C42</f>
        <v>8.1834524412690998E-2</v>
      </c>
      <c r="E42" s="25">
        <f>(Mag_Rec_High!F42-Mag_Rec_High!$C42)/Mag_Rec_High!$C42</f>
        <v>4.7744416923445103E-2</v>
      </c>
      <c r="F42" s="25">
        <f>(Mag_Rec_High!G42-Mag_Rec_High!$C42)/Mag_Rec_High!$C42</f>
        <v>0.21306043351720116</v>
      </c>
      <c r="G42" s="25">
        <f>(Mag_Rec_High!H42-Mag_Rec_High!$C42)/Mag_Rec_High!$C42</f>
        <v>0.44918202734707757</v>
      </c>
      <c r="H42" s="25">
        <f>(Mag_Rec_High!I42-Mag_Rec_High!$C42)/Mag_Rec_High!$C42</f>
        <v>0.34549055785368343</v>
      </c>
      <c r="I42" s="25">
        <f>(Mag_Rec_High!J42-Mag_Rec_High!$C42)/Mag_Rec_High!$C42</f>
        <v>0.30309253632150163</v>
      </c>
      <c r="J42" s="25">
        <f>(Mag_Rec_High!K42-Mag_Rec_High!$C42)/Mag_Rec_High!$C42</f>
        <v>0.45098204532881653</v>
      </c>
      <c r="K42" s="25">
        <f>(Mag_Rec_High!L42-Mag_Rec_High!$C42)/Mag_Rec_High!$C42</f>
        <v>-1.6580678448986939E-2</v>
      </c>
      <c r="L42" s="25">
        <f>(Mag_Rec_High!M42-Mag_Rec_High!$C42)/Mag_Rec_High!$C42</f>
        <v>-4.8629015184002651E-2</v>
      </c>
      <c r="M42" s="25">
        <f>(Mag_Rec_High!N42-Mag_Rec_High!$C42)/Mag_Rec_High!$C42</f>
        <v>0.10371509359357813</v>
      </c>
      <c r="N42" s="25">
        <f>(Mag_Rec_High!O42-Mag_Rec_High!$C42)/Mag_Rec_High!$C42</f>
        <v>0.15221472046711443</v>
      </c>
    </row>
    <row r="43" spans="1:14" x14ac:dyDescent="0.25">
      <c r="A43" s="6">
        <f>Mag_Rec_High!B43</f>
        <v>75</v>
      </c>
      <c r="B43" s="25">
        <f>(Mag_Rec_High!C43-Mag_Rec_High!$C43)/Mag_Rec_High!$C43</f>
        <v>0</v>
      </c>
      <c r="C43" s="25">
        <f>(Mag_Rec_High!D43-Mag_Rec_High!$C43)/Mag_Rec_High!$C43</f>
        <v>0.1202275194639016</v>
      </c>
      <c r="D43" s="25">
        <f>(Mag_Rec_High!E43-Mag_Rec_High!$C43)/Mag_Rec_High!$C43</f>
        <v>5.3091873074917188E-2</v>
      </c>
      <c r="E43" s="25">
        <f>(Mag_Rec_High!F43-Mag_Rec_High!$C43)/Mag_Rec_High!$C43</f>
        <v>2.9190483975296635E-2</v>
      </c>
      <c r="F43" s="25">
        <f>(Mag_Rec_High!G43-Mag_Rec_High!$C43)/Mag_Rec_High!$C43</f>
        <v>0.1941378417748533</v>
      </c>
      <c r="G43" s="25">
        <f>(Mag_Rec_High!H43-Mag_Rec_High!$C43)/Mag_Rec_High!$C43</f>
        <v>0.43991697518737399</v>
      </c>
      <c r="H43" s="25">
        <f>(Mag_Rec_High!I43-Mag_Rec_High!$C43)/Mag_Rec_High!$C43</f>
        <v>0.31364567689247586</v>
      </c>
      <c r="I43" s="25">
        <f>(Mag_Rec_High!J43-Mag_Rec_High!$C43)/Mag_Rec_High!$C43</f>
        <v>0.28789481803669636</v>
      </c>
      <c r="J43" s="25">
        <f>(Mag_Rec_High!K43-Mag_Rec_High!$C43)/Mag_Rec_High!$C43</f>
        <v>0.44220093842142377</v>
      </c>
      <c r="K43" s="25">
        <f>(Mag_Rec_High!L43-Mag_Rec_High!$C43)/Mag_Rec_High!$C43</f>
        <v>-4.0333943590896947E-2</v>
      </c>
      <c r="L43" s="25">
        <f>(Mag_Rec_High!M43-Mag_Rec_High!$C43)/Mag_Rec_High!$C43</f>
        <v>-6.0453762027198273E-2</v>
      </c>
      <c r="M43" s="25">
        <f>(Mag_Rec_High!N43-Mag_Rec_High!$C43)/Mag_Rec_High!$C43</f>
        <v>9.4502222450222287E-2</v>
      </c>
      <c r="N43" s="25">
        <f>(Mag_Rec_High!O43-Mag_Rec_High!$C43)/Mag_Rec_High!$C43</f>
        <v>0.13622830134674657</v>
      </c>
    </row>
    <row r="44" spans="1:14" x14ac:dyDescent="0.25">
      <c r="A44" s="6">
        <f>Mag_Rec_High!B44</f>
        <v>100</v>
      </c>
      <c r="B44" s="25">
        <f>(Mag_Rec_High!C44-Mag_Rec_High!$C44)/Mag_Rec_High!$C44</f>
        <v>0</v>
      </c>
      <c r="C44" s="25">
        <f>(Mag_Rec_High!D44-Mag_Rec_High!$C44)/Mag_Rec_High!$C44</f>
        <v>0.10578014240043195</v>
      </c>
      <c r="D44" s="25">
        <f>(Mag_Rec_High!E44-Mag_Rec_High!$C44)/Mag_Rec_High!$C44</f>
        <v>3.4186763235251147E-2</v>
      </c>
      <c r="E44" s="25">
        <f>(Mag_Rec_High!F44-Mag_Rec_High!$C44)/Mag_Rec_High!$C44</f>
        <v>1.6960375510958126E-2</v>
      </c>
      <c r="F44" s="25">
        <f>(Mag_Rec_High!G44-Mag_Rec_High!$C44)/Mag_Rec_High!$C44</f>
        <v>0.18140790723274963</v>
      </c>
      <c r="G44" s="25">
        <f>(Mag_Rec_High!H44-Mag_Rec_High!$C44)/Mag_Rec_High!$C44</f>
        <v>0.43347291362447904</v>
      </c>
      <c r="H44" s="25">
        <f>(Mag_Rec_High!I44-Mag_Rec_High!$C44)/Mag_Rec_High!$C44</f>
        <v>0.29273058140298874</v>
      </c>
      <c r="I44" s="25">
        <f>(Mag_Rec_High!J44-Mag_Rec_High!$C44)/Mag_Rec_High!$C44</f>
        <v>0.27784069740521183</v>
      </c>
      <c r="J44" s="25">
        <f>(Mag_Rec_High!K44-Mag_Rec_High!$C44)/Mag_Rec_High!$C44</f>
        <v>0.43651593099564501</v>
      </c>
      <c r="K44" s="25">
        <f>(Mag_Rec_High!L44-Mag_Rec_High!$C44)/Mag_Rec_High!$C44</f>
        <v>-5.5805758512004658E-2</v>
      </c>
      <c r="L44" s="25">
        <f>(Mag_Rec_High!M44-Mag_Rec_High!$C44)/Mag_Rec_High!$C44</f>
        <v>-6.8216075231151294E-2</v>
      </c>
      <c r="M44" s="25">
        <f>(Mag_Rec_High!N44-Mag_Rec_High!$C44)/Mag_Rec_High!$C44</f>
        <v>8.8218986840798222E-2</v>
      </c>
      <c r="N44" s="25">
        <f>(Mag_Rec_High!O44-Mag_Rec_High!$C44)/Mag_Rec_High!$C44</f>
        <v>0.12558702300907362</v>
      </c>
    </row>
    <row r="45" spans="1:14" x14ac:dyDescent="0.25">
      <c r="A45" s="6">
        <f>Mag_Rec_High!B45</f>
        <v>200</v>
      </c>
      <c r="B45" s="25">
        <f>(Mag_Rec_High!C45-Mag_Rec_High!$C45)/Mag_Rec_High!$C45</f>
        <v>0</v>
      </c>
      <c r="C45" s="25">
        <f>(Mag_Rec_High!D45-Mag_Rec_High!$C45)/Mag_Rec_High!$C45</f>
        <v>7.4197763317687987E-2</v>
      </c>
      <c r="D45" s="25">
        <f>(Mag_Rec_High!E45-Mag_Rec_High!$C45)/Mag_Rec_High!$C45</f>
        <v>-7.1137614027692881E-3</v>
      </c>
      <c r="E45" s="25">
        <f>(Mag_Rec_High!F45-Mag_Rec_High!$C45)/Mag_Rec_High!$C45</f>
        <v>-9.8317943079979393E-3</v>
      </c>
      <c r="F45" s="25">
        <f>(Mag_Rec_High!G45-Mag_Rec_High!$C45)/Mag_Rec_High!$C45</f>
        <v>0.15285641380331705</v>
      </c>
      <c r="G45" s="25">
        <f>(Mag_Rec_High!H45-Mag_Rec_High!$C45)/Mag_Rec_High!$C45</f>
        <v>0.41848057807080047</v>
      </c>
      <c r="H45" s="25">
        <f>(Mag_Rec_High!I45-Mag_Rec_High!$C45)/Mag_Rec_High!$C45</f>
        <v>0.24711317156137508</v>
      </c>
      <c r="I45" s="25">
        <f>(Mag_Rec_High!J45-Mag_Rec_High!$C45)/Mag_Rec_High!$C45</f>
        <v>0.25572010350832913</v>
      </c>
      <c r="J45" s="25">
        <f>(Mag_Rec_High!K45-Mag_Rec_High!$C45)/Mag_Rec_High!$C45</f>
        <v>0.42432936279945788</v>
      </c>
      <c r="K45" s="25">
        <f>(Mag_Rec_High!L45-Mag_Rec_High!$C45)/Mag_Rec_High!$C45</f>
        <v>-8.9217430515190654E-2</v>
      </c>
      <c r="L45" s="25">
        <f>(Mag_Rec_High!M45-Mag_Rec_High!$C45)/Mag_Rec_High!$C45</f>
        <v>-8.5138086333249929E-2</v>
      </c>
      <c r="M45" s="25">
        <f>(Mag_Rec_High!N45-Mag_Rec_High!$C45)/Mag_Rec_High!$C45</f>
        <v>7.3907460370338518E-2</v>
      </c>
      <c r="N45" s="25">
        <f>(Mag_Rec_High!O45-Mag_Rec_High!$C45)/Mag_Rec_High!$C45</f>
        <v>0.10200618239606174</v>
      </c>
    </row>
    <row r="46" spans="1:14" x14ac:dyDescent="0.25">
      <c r="A46" s="6">
        <f>Mag_Rec_High!B46</f>
        <v>300</v>
      </c>
      <c r="B46" s="25">
        <f>(Mag_Rec_High!C46-Mag_Rec_High!$C46)/Mag_Rec_High!$C46</f>
        <v>0</v>
      </c>
      <c r="C46" s="25">
        <f>(Mag_Rec_High!D46-Mag_Rec_High!$C46)/Mag_Rec_High!$C46</f>
        <v>5.7516778761948294E-2</v>
      </c>
      <c r="D46" s="25">
        <f>(Mag_Rec_High!E46-Mag_Rec_High!$C46)/Mag_Rec_High!$C46</f>
        <v>-2.8910019914951107E-2</v>
      </c>
      <c r="E46" s="25">
        <f>(Mag_Rec_High!F46-Mag_Rec_High!$C46)/Mag_Rec_High!$C46</f>
        <v>-2.4012676535364791E-2</v>
      </c>
      <c r="F46" s="25">
        <f>(Mag_Rec_High!G46-Mag_Rec_High!$C46)/Mag_Rec_High!$C46</f>
        <v>0.13739744005114601</v>
      </c>
      <c r="G46" s="25">
        <f>(Mag_Rec_High!H46-Mag_Rec_High!$C46)/Mag_Rec_High!$C46</f>
        <v>0.41008625930429421</v>
      </c>
      <c r="H46" s="25">
        <f>(Mag_Rec_High!I46-Mag_Rec_High!$C46)/Mag_Rec_High!$C46</f>
        <v>0.22307508782804944</v>
      </c>
      <c r="I46" s="25">
        <f>(Mag_Rec_High!J46-Mag_Rec_High!$C46)/Mag_Rec_High!$C46</f>
        <v>0.24396150323595017</v>
      </c>
      <c r="J46" s="25">
        <f>(Mag_Rec_High!K46-Mag_Rec_High!$C46)/Mag_Rec_High!$C46</f>
        <v>0.4180190312171122</v>
      </c>
      <c r="K46" s="25">
        <f>(Mag_Rec_High!L46-Mag_Rec_High!$C46)/Mag_Rec_High!$C46</f>
        <v>-0.10664928980998968</v>
      </c>
      <c r="L46" s="25">
        <f>(Mag_Rec_High!M46-Mag_Rec_High!$C46)/Mag_Rec_High!$C46</f>
        <v>-9.4051782338198192E-2</v>
      </c>
      <c r="M46" s="25">
        <f>(Mag_Rec_High!N46-Mag_Rec_High!$C46)/Mag_Rec_High!$C46</f>
        <v>6.6045658232513765E-2</v>
      </c>
      <c r="N46" s="25">
        <f>(Mag_Rec_High!O46-Mag_Rec_High!$C46)/Mag_Rec_High!$C46</f>
        <v>8.9383823526180003E-2</v>
      </c>
    </row>
    <row r="47" spans="1:14" x14ac:dyDescent="0.25">
      <c r="A47" s="6">
        <f>Mag_Rec_High!B47</f>
        <v>500</v>
      </c>
      <c r="B47" s="25">
        <f>(Mag_Rec_High!C47-Mag_Rec_High!$C47)/Mag_Rec_High!$C47</f>
        <v>0</v>
      </c>
      <c r="C47" s="25">
        <f>(Mag_Rec_High!D47-Mag_Rec_High!$C47)/Mag_Rec_High!$C47</f>
        <v>3.8078591424297703E-2</v>
      </c>
      <c r="D47" s="25">
        <f>(Mag_Rec_High!E47-Mag_Rec_High!$C47)/Mag_Rec_High!$C47</f>
        <v>-5.4291144229365346E-2</v>
      </c>
      <c r="E47" s="25">
        <f>(Mag_Rec_High!F47-Mag_Rec_High!$C47)/Mag_Rec_High!$C47</f>
        <v>-4.0562359414192124E-2</v>
      </c>
      <c r="F47" s="25">
        <f>(Mag_Rec_High!G47-Mag_Rec_High!$C47)/Mag_Rec_High!$C47</f>
        <v>0.11907149389403474</v>
      </c>
      <c r="G47" s="25">
        <f>(Mag_Rec_High!H47-Mag_Rec_High!$C47)/Mag_Rec_High!$C47</f>
        <v>0.39991153498981297</v>
      </c>
      <c r="H47" s="25">
        <f>(Mag_Rec_High!I47-Mag_Rec_High!$C47)/Mag_Rec_High!$C47</f>
        <v>0.19511110763613931</v>
      </c>
      <c r="I47" s="25">
        <f>(Mag_Rec_High!J47-Mag_Rec_High!$C47)/Mag_Rec_High!$C47</f>
        <v>0.23019696561854605</v>
      </c>
      <c r="J47" s="25">
        <f>(Mag_Rec_High!K47-Mag_Rec_High!$C47)/Mag_Rec_High!$C47</f>
        <v>0.41076974905890362</v>
      </c>
      <c r="K47" s="25">
        <f>(Mag_Rec_High!L47-Mag_Rec_High!$C47)/Mag_Rec_High!$C47</f>
        <v>-0.12678479745533841</v>
      </c>
      <c r="L47" s="25">
        <f>(Mag_Rec_High!M47-Mag_Rec_High!$C47)/Mag_Rec_High!$C47</f>
        <v>-0.10441926517674752</v>
      </c>
      <c r="M47" s="25">
        <f>(Mag_Rec_High!N47-Mag_Rec_High!$C47)/Mag_Rec_High!$C47</f>
        <v>5.6634228038889872E-2</v>
      </c>
      <c r="N47" s="25">
        <f>(Mag_Rec_High!O47-Mag_Rec_High!$C47)/Mag_Rec_High!$C47</f>
        <v>7.4536612899928245E-2</v>
      </c>
    </row>
    <row r="48" spans="1:14" ht="15.75" thickBot="1" x14ac:dyDescent="0.3"/>
    <row r="49" spans="1:14" x14ac:dyDescent="0.25">
      <c r="A49" s="13"/>
      <c r="B49" s="39" t="s">
        <v>27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40"/>
    </row>
    <row r="50" spans="1:14" ht="30" x14ac:dyDescent="0.25">
      <c r="A50" s="22" t="s">
        <v>0</v>
      </c>
      <c r="B50" s="29" t="s">
        <v>1</v>
      </c>
      <c r="C50" s="29" t="s">
        <v>2</v>
      </c>
      <c r="D50" s="29" t="s">
        <v>3</v>
      </c>
      <c r="E50" s="29" t="s">
        <v>4</v>
      </c>
      <c r="F50" s="29" t="s">
        <v>5</v>
      </c>
      <c r="G50" s="29" t="s">
        <v>6</v>
      </c>
      <c r="H50" s="29" t="s">
        <v>7</v>
      </c>
      <c r="I50" s="29" t="s">
        <v>8</v>
      </c>
      <c r="J50" s="29" t="s">
        <v>9</v>
      </c>
      <c r="K50" s="29" t="s">
        <v>10</v>
      </c>
      <c r="L50" s="29" t="s">
        <v>11</v>
      </c>
      <c r="M50" s="29" t="s">
        <v>12</v>
      </c>
      <c r="N50" s="30" t="s">
        <v>13</v>
      </c>
    </row>
    <row r="51" spans="1:14" x14ac:dyDescent="0.25">
      <c r="A51" s="6">
        <f>Mag_Rec_High!B51</f>
        <v>1</v>
      </c>
      <c r="B51" s="25">
        <f>(Mag_Rec_High!C51-Mag_Rec_High!$C51)/Mag_Rec_High!$C51</f>
        <v>0</v>
      </c>
      <c r="C51" s="25">
        <f>(Mag_Rec_High!D51-Mag_Rec_High!$C51)/Mag_Rec_High!$C51</f>
        <v>-1</v>
      </c>
      <c r="D51" s="25" t="e">
        <f>(Mag_Rec_High!E51-Mag_Rec_High!$C51)/Mag_Rec_High!$C51</f>
        <v>#N/A</v>
      </c>
      <c r="E51" s="25">
        <f>(Mag_Rec_High!F51-Mag_Rec_High!$C51)/Mag_Rec_High!$C51</f>
        <v>-1</v>
      </c>
      <c r="F51" s="25">
        <f>(Mag_Rec_High!G51-Mag_Rec_High!$C51)/Mag_Rec_High!$C51</f>
        <v>-1</v>
      </c>
      <c r="G51" s="25">
        <f>(Mag_Rec_High!H51-Mag_Rec_High!$C51)/Mag_Rec_High!$C51</f>
        <v>-1</v>
      </c>
      <c r="H51" s="25">
        <f>(Mag_Rec_High!I51-Mag_Rec_High!$C51)/Mag_Rec_High!$C51</f>
        <v>-1</v>
      </c>
      <c r="I51" s="25">
        <f>(Mag_Rec_High!J51-Mag_Rec_High!$C51)/Mag_Rec_High!$C51</f>
        <v>-1</v>
      </c>
      <c r="J51" s="25">
        <f>(Mag_Rec_High!K51-Mag_Rec_High!$C51)/Mag_Rec_High!$C51</f>
        <v>-1</v>
      </c>
      <c r="K51" s="25">
        <f>(Mag_Rec_High!L51-Mag_Rec_High!$C51)/Mag_Rec_High!$C51</f>
        <v>-1</v>
      </c>
      <c r="L51" s="25">
        <f>(Mag_Rec_High!M51-Mag_Rec_High!$C51)/Mag_Rec_High!$C51</f>
        <v>-1</v>
      </c>
      <c r="M51" s="25">
        <f>(Mag_Rec_High!N51-Mag_Rec_High!$C51)/Mag_Rec_High!$C51</f>
        <v>-1</v>
      </c>
      <c r="N51" s="25">
        <f>(Mag_Rec_High!O51-Mag_Rec_High!$C51)/Mag_Rec_High!$C51</f>
        <v>-1</v>
      </c>
    </row>
    <row r="52" spans="1:14" x14ac:dyDescent="0.25">
      <c r="A52" s="6">
        <f>Mag_Rec_High!B52</f>
        <v>10</v>
      </c>
      <c r="B52" s="25">
        <f>(Mag_Rec_High!C52-Mag_Rec_High!$C52)/Mag_Rec_High!$C52</f>
        <v>0</v>
      </c>
      <c r="C52" s="25">
        <f>(Mag_Rec_High!D52-Mag_Rec_High!$C52)/Mag_Rec_High!$C52</f>
        <v>0.27609571112799297</v>
      </c>
      <c r="D52" s="25">
        <f>(Mag_Rec_High!E52-Mag_Rec_High!$C52)/Mag_Rec_High!$C52</f>
        <v>0.21655661392243339</v>
      </c>
      <c r="E52" s="25">
        <f>(Mag_Rec_High!F52-Mag_Rec_High!$C52)/Mag_Rec_High!$C52</f>
        <v>0.18042046195408176</v>
      </c>
      <c r="F52" s="25">
        <f>(Mag_Rec_High!G52-Mag_Rec_High!$C52)/Mag_Rec_High!$C52</f>
        <v>0.34208030935706968</v>
      </c>
      <c r="G52" s="25">
        <f>(Mag_Rec_High!H52-Mag_Rec_High!$C52)/Mag_Rec_High!$C52</f>
        <v>0.50532452505912073</v>
      </c>
      <c r="H52" s="25">
        <f>(Mag_Rec_High!I52-Mag_Rec_High!$C52)/Mag_Rec_High!$C52</f>
        <v>0.50274742460401878</v>
      </c>
      <c r="I52" s="25">
        <f>(Mag_Rec_High!J52-Mag_Rec_High!$C52)/Mag_Rec_High!$C52</f>
        <v>0.35264620283610726</v>
      </c>
      <c r="J52" s="25">
        <f>(Mag_Rec_High!K52-Mag_Rec_High!$C52)/Mag_Rec_High!$C52</f>
        <v>0.39771236526646708</v>
      </c>
      <c r="K52" s="25">
        <f>(Mag_Rec_High!L52-Mag_Rec_High!$C52)/Mag_Rec_High!$C52</f>
        <v>9.5292648272757977E-2</v>
      </c>
      <c r="L52" s="25">
        <f>(Mag_Rec_High!M52-Mag_Rec_High!$C52)/Mag_Rec_High!$C52</f>
        <v>-5.075317309172855E-3</v>
      </c>
      <c r="M52" s="25">
        <f>(Mag_Rec_High!N52-Mag_Rec_High!$C52)/Mag_Rec_High!$C52</f>
        <v>0.17676790175356599</v>
      </c>
      <c r="N52" s="25">
        <f>(Mag_Rec_High!O52-Mag_Rec_High!$C52)/Mag_Rec_High!$C52</f>
        <v>0.188820507917521</v>
      </c>
    </row>
    <row r="53" spans="1:14" x14ac:dyDescent="0.25">
      <c r="A53" s="6">
        <f>Mag_Rec_High!B53</f>
        <v>20</v>
      </c>
      <c r="B53" s="25">
        <f>(Mag_Rec_High!C53-Mag_Rec_High!$C53)/Mag_Rec_High!$C53</f>
        <v>0</v>
      </c>
      <c r="C53" s="25">
        <f>(Mag_Rec_High!D53-Mag_Rec_High!$C53)/Mag_Rec_High!$C53</f>
        <v>0.2066916086106006</v>
      </c>
      <c r="D53" s="25">
        <f>(Mag_Rec_High!E53-Mag_Rec_High!$C53)/Mag_Rec_High!$C53</f>
        <v>0.1366804013565398</v>
      </c>
      <c r="E53" s="25">
        <f>(Mag_Rec_High!F53-Mag_Rec_High!$C53)/Mag_Rec_High!$C53</f>
        <v>0.14258663341546124</v>
      </c>
      <c r="F53" s="25">
        <f>(Mag_Rec_High!G53-Mag_Rec_High!$C53)/Mag_Rec_High!$C53</f>
        <v>0.30409574315742327</v>
      </c>
      <c r="G53" s="25">
        <f>(Mag_Rec_High!H53-Mag_Rec_High!$C53)/Mag_Rec_High!$C53</f>
        <v>0.48099903898631491</v>
      </c>
      <c r="H53" s="25">
        <f>(Mag_Rec_High!I53-Mag_Rec_High!$C53)/Mag_Rec_High!$C53</f>
        <v>0.42269089573203433</v>
      </c>
      <c r="I53" s="25">
        <f>(Mag_Rec_High!J53-Mag_Rec_High!$C53)/Mag_Rec_High!$C53</f>
        <v>0.30856858794566011</v>
      </c>
      <c r="J53" s="25">
        <f>(Mag_Rec_High!K53-Mag_Rec_High!$C53)/Mag_Rec_High!$C53</f>
        <v>0.33874849252876638</v>
      </c>
      <c r="K53" s="25">
        <f>(Mag_Rec_High!L53-Mag_Rec_High!$C53)/Mag_Rec_High!$C53</f>
        <v>3.3373183035644238E-2</v>
      </c>
      <c r="L53" s="25">
        <f>(Mag_Rec_High!M53-Mag_Rec_High!$C53)/Mag_Rec_High!$C53</f>
        <v>-4.5931765408853638E-2</v>
      </c>
      <c r="M53" s="25">
        <f>(Mag_Rec_High!N53-Mag_Rec_High!$C53)/Mag_Rec_High!$C53</f>
        <v>0.15628604425427778</v>
      </c>
      <c r="N53" s="25">
        <f>(Mag_Rec_High!O53-Mag_Rec_High!$C53)/Mag_Rec_High!$C53</f>
        <v>0.12888508745014005</v>
      </c>
    </row>
    <row r="54" spans="1:14" x14ac:dyDescent="0.25">
      <c r="A54" s="6">
        <f>Mag_Rec_High!B54</f>
        <v>50</v>
      </c>
      <c r="B54" s="25">
        <f>(Mag_Rec_High!C54-Mag_Rec_High!$C54)/Mag_Rec_High!$C54</f>
        <v>0</v>
      </c>
      <c r="C54" s="25">
        <f>(Mag_Rec_High!D54-Mag_Rec_High!$C54)/Mag_Rec_High!$C54</f>
        <v>0.13395739214178182</v>
      </c>
      <c r="D54" s="25">
        <f>(Mag_Rec_High!E54-Mag_Rec_High!$C54)/Mag_Rec_High!$C54</f>
        <v>5.2957501569064896E-2</v>
      </c>
      <c r="E54" s="25">
        <f>(Mag_Rec_High!F54-Mag_Rec_High!$C54)/Mag_Rec_High!$C54</f>
        <v>0.10312051344609781</v>
      </c>
      <c r="F54" s="25">
        <f>(Mag_Rec_High!G54-Mag_Rec_High!$C54)/Mag_Rec_High!$C54</f>
        <v>0.25881754853536465</v>
      </c>
      <c r="G54" s="25">
        <f>(Mag_Rec_High!H54-Mag_Rec_High!$C54)/Mag_Rec_High!$C54</f>
        <v>0.44853499239401518</v>
      </c>
      <c r="H54" s="25">
        <f>(Mag_Rec_High!I54-Mag_Rec_High!$C54)/Mag_Rec_High!$C54</f>
        <v>0.34004158031495468</v>
      </c>
      <c r="I54" s="25">
        <f>(Mag_Rec_High!J54-Mag_Rec_High!$C54)/Mag_Rec_High!$C54</f>
        <v>0.26167419702095657</v>
      </c>
      <c r="J54" s="25">
        <f>(Mag_Rec_High!K54-Mag_Rec_High!$C54)/Mag_Rec_High!$C54</f>
        <v>0.27744581830325471</v>
      </c>
      <c r="K54" s="25">
        <f>(Mag_Rec_High!L54-Mag_Rec_High!$C54)/Mag_Rec_High!$C54</f>
        <v>-2.8919669650258772E-2</v>
      </c>
      <c r="L54" s="25">
        <f>(Mag_Rec_High!M54-Mag_Rec_High!$C54)/Mag_Rec_High!$C54</f>
        <v>-8.8949069273628265E-2</v>
      </c>
      <c r="M54" s="25">
        <f>(Mag_Rec_High!N54-Mag_Rec_High!$C54)/Mag_Rec_High!$C54</f>
        <v>0.1306541936243637</v>
      </c>
      <c r="N54" s="25">
        <f>(Mag_Rec_High!O54-Mag_Rec_High!$C54)/Mag_Rec_High!$C54</f>
        <v>6.517028433438872E-2</v>
      </c>
    </row>
    <row r="55" spans="1:14" x14ac:dyDescent="0.25">
      <c r="A55" s="6">
        <f>Mag_Rec_High!B55</f>
        <v>75</v>
      </c>
      <c r="B55" s="25">
        <f>(Mag_Rec_High!C55-Mag_Rec_High!$C55)/Mag_Rec_High!$C55</f>
        <v>0</v>
      </c>
      <c r="C55" s="25">
        <f>(Mag_Rec_High!D55-Mag_Rec_High!$C55)/Mag_Rec_High!$C55</f>
        <v>0.10673497256291974</v>
      </c>
      <c r="D55" s="25">
        <f>(Mag_Rec_High!E55-Mag_Rec_High!$C55)/Mag_Rec_High!$C55</f>
        <v>2.1635990623826852E-2</v>
      </c>
      <c r="E55" s="25">
        <f>(Mag_Rec_High!F55-Mag_Rec_High!$C55)/Mag_Rec_High!$C55</f>
        <v>8.838408854769092E-2</v>
      </c>
      <c r="F55" s="25">
        <f>(Mag_Rec_High!G55-Mag_Rec_High!$C55)/Mag_Rec_High!$C55</f>
        <v>0.24064873790755067</v>
      </c>
      <c r="G55" s="25">
        <f>(Mag_Rec_High!H55-Mag_Rec_High!$C55)/Mag_Rec_High!$C55</f>
        <v>0.43482413204557219</v>
      </c>
      <c r="H55" s="25">
        <f>(Mag_Rec_High!I55-Mag_Rec_High!$C55)/Mag_Rec_High!$C55</f>
        <v>0.30938178096083174</v>
      </c>
      <c r="I55" s="25">
        <f>(Mag_Rec_High!J55-Mag_Rec_High!$C55)/Mag_Rec_High!$C55</f>
        <v>0.24395933728547969</v>
      </c>
      <c r="J55" s="25">
        <f>(Mag_Rec_High!K55-Mag_Rec_High!$C55)/Mag_Rec_High!$C55</f>
        <v>0.25460400521764415</v>
      </c>
      <c r="K55" s="25">
        <f>(Mag_Rec_High!L55-Mag_Rec_High!$C55)/Mag_Rec_High!$C55</f>
        <v>-5.1660535604603965E-2</v>
      </c>
      <c r="L55" s="25">
        <f>(Mag_Rec_High!M55-Mag_Rec_High!$C55)/Mag_Rec_High!$C55</f>
        <v>-0.10509877119133527</v>
      </c>
      <c r="M55" s="25">
        <f>(Mag_Rec_High!N55-Mag_Rec_High!$C55)/Mag_Rec_High!$C55</f>
        <v>0.12012631403246117</v>
      </c>
      <c r="N55" s="25">
        <f>(Mag_Rec_High!O55-Mag_Rec_High!$C55)/Mag_Rec_High!$C55</f>
        <v>4.1122181962852736E-2</v>
      </c>
    </row>
    <row r="56" spans="1:14" x14ac:dyDescent="0.25">
      <c r="A56" s="6">
        <f>Mag_Rec_High!B56</f>
        <v>100</v>
      </c>
      <c r="B56" s="25">
        <f>(Mag_Rec_High!C56-Mag_Rec_High!$C56)/Mag_Rec_High!$C56</f>
        <v>0</v>
      </c>
      <c r="C56" s="25">
        <f>(Mag_Rec_High!D56-Mag_Rec_High!$C56)/Mag_Rec_High!$C56</f>
        <v>8.8879257939896039E-2</v>
      </c>
      <c r="D56" s="25">
        <f>(Mag_Rec_High!E56-Mag_Rec_High!$C56)/Mag_Rec_High!$C56</f>
        <v>1.0984848653238653E-3</v>
      </c>
      <c r="E56" s="25">
        <f>(Mag_Rec_High!F56-Mag_Rec_High!$C56)/Mag_Rec_High!$C56</f>
        <v>7.8726546646110354E-2</v>
      </c>
      <c r="F56" s="25">
        <f>(Mag_Rec_High!G56-Mag_Rec_High!$C56)/Mag_Rec_High!$C56</f>
        <v>0.22840420036207817</v>
      </c>
      <c r="G56" s="25">
        <f>(Mag_Rec_High!H56-Mag_Rec_High!$C56)/Mag_Rec_High!$C56</f>
        <v>0.42541277232158831</v>
      </c>
      <c r="H56" s="25">
        <f>(Mag_Rec_High!I56-Mag_Rec_High!$C56)/Mag_Rec_High!$C56</f>
        <v>0.28934374245258848</v>
      </c>
      <c r="I56" s="25">
        <f>(Mag_Rec_High!J56-Mag_Rec_High!$C56)/Mag_Rec_High!$C56</f>
        <v>0.23229500801555791</v>
      </c>
      <c r="J56" s="25">
        <f>(Mag_Rec_High!K56-Mag_Rec_High!$C56)/Mag_Rec_High!$C56</f>
        <v>0.23964775490504203</v>
      </c>
      <c r="K56" s="25">
        <f>(Mag_Rec_High!L56-Mag_Rec_High!$C56)/Mag_Rec_High!$C56</f>
        <v>-6.6424265281630895E-2</v>
      </c>
      <c r="L56" s="25">
        <f>(Mag_Rec_High!M56-Mag_Rec_High!$C56)/Mag_Rec_High!$C56</f>
        <v>-0.11570568705982892</v>
      </c>
      <c r="M56" s="25">
        <f>(Mag_Rec_High!N56-Mag_Rec_High!$C56)/Mag_Rec_High!$C56</f>
        <v>0.1129701967525107</v>
      </c>
      <c r="N56" s="25">
        <f>(Mag_Rec_High!O56-Mag_Rec_High!$C56)/Mag_Rec_High!$C56</f>
        <v>2.5294726696711987E-2</v>
      </c>
    </row>
    <row r="57" spans="1:14" x14ac:dyDescent="0.25">
      <c r="A57" s="6">
        <f>Mag_Rec_High!B57</f>
        <v>200</v>
      </c>
      <c r="B57" s="25">
        <f>(Mag_Rec_High!C57-Mag_Rec_High!$C57)/Mag_Rec_High!$C57</f>
        <v>0</v>
      </c>
      <c r="C57" s="25">
        <f>(Mag_Rec_High!D57-Mag_Rec_High!$C57)/Mag_Rec_High!$C57</f>
        <v>5.0027745655316341E-2</v>
      </c>
      <c r="D57" s="25">
        <f>(Mag_Rec_High!E57-Mag_Rec_High!$C57)/Mag_Rec_High!$C57</f>
        <v>-4.3564692653067921E-2</v>
      </c>
      <c r="E57" s="25">
        <f>(Mag_Rec_High!F57-Mag_Rec_High!$C57)/Mag_Rec_High!$C57</f>
        <v>5.7733441269021718E-2</v>
      </c>
      <c r="F57" s="25">
        <f>(Mag_Rec_High!G57-Mag_Rec_High!$C57)/Mag_Rec_High!$C57</f>
        <v>0.20092091189027167</v>
      </c>
      <c r="G57" s="25">
        <f>(Mag_Rec_High!H57-Mag_Rec_High!$C57)/Mag_Rec_High!$C57</f>
        <v>0.4038601509237531</v>
      </c>
      <c r="H57" s="25">
        <f>(Mag_Rec_High!I57-Mag_Rec_High!$C57)/Mag_Rec_High!$C57</f>
        <v>0.24592817019981561</v>
      </c>
      <c r="I57" s="25">
        <f>(Mag_Rec_High!J57-Mag_Rec_High!$C57)/Mag_Rec_High!$C57</f>
        <v>0.20679859477832568</v>
      </c>
      <c r="J57" s="25">
        <f>(Mag_Rec_High!K57-Mag_Rec_High!$C57)/Mag_Rec_High!$C57</f>
        <v>0.20717050046269003</v>
      </c>
      <c r="K57" s="25">
        <f>(Mag_Rec_High!L57-Mag_Rec_High!$C57)/Mag_Rec_High!$C57</f>
        <v>-9.8158070259861382E-2</v>
      </c>
      <c r="L57" s="25">
        <f>(Mag_Rec_High!M57-Mag_Rec_High!$C57)/Mag_Rec_High!$C57</f>
        <v>-0.13882195844960074</v>
      </c>
      <c r="M57" s="25">
        <f>(Mag_Rec_High!N57-Mag_Rec_High!$C57)/Mag_Rec_High!$C57</f>
        <v>9.6754856720927998E-2</v>
      </c>
      <c r="N57" s="25">
        <f>(Mag_Rec_High!O57-Mag_Rec_High!$C57)/Mag_Rec_High!$C57</f>
        <v>-9.2817922849542014E-3</v>
      </c>
    </row>
    <row r="58" spans="1:14" x14ac:dyDescent="0.25">
      <c r="A58" s="6">
        <f>Mag_Rec_High!B58</f>
        <v>300</v>
      </c>
      <c r="B58" s="25">
        <f>(Mag_Rec_High!C58-Mag_Rec_High!$C58)/Mag_Rec_High!$C58</f>
        <v>0</v>
      </c>
      <c r="C58" s="25">
        <f>(Mag_Rec_High!D58-Mag_Rec_High!$C58)/Mag_Rec_High!$C58</f>
        <v>2.9619604407169698E-2</v>
      </c>
      <c r="D58" s="25">
        <f>(Mag_Rec_High!E58-Mag_Rec_High!$C58)/Mag_Rec_High!$C58</f>
        <v>-6.7010552709022717E-2</v>
      </c>
      <c r="E58" s="25">
        <f>(Mag_Rec_High!F58-Mag_Rec_High!$C58)/Mag_Rec_High!$C58</f>
        <v>4.671626421952587E-2</v>
      </c>
      <c r="F58" s="25">
        <f>(Mag_Rec_High!G58-Mag_Rec_High!$C58)/Mag_Rec_High!$C58</f>
        <v>0.18604722804230206</v>
      </c>
      <c r="G58" s="25">
        <f>(Mag_Rec_High!H58-Mag_Rec_High!$C58)/Mag_Rec_High!$C58</f>
        <v>0.39198006792973483</v>
      </c>
      <c r="H58" s="25">
        <f>(Mag_Rec_High!I58-Mag_Rec_High!$C58)/Mag_Rec_High!$C58</f>
        <v>0.22321780036364228</v>
      </c>
      <c r="I58" s="25">
        <f>(Mag_Rec_High!J58-Mag_Rec_High!$C58)/Mag_Rec_High!$C58</f>
        <v>0.19334468137847105</v>
      </c>
      <c r="J58" s="25">
        <f>(Mag_Rec_High!K58-Mag_Rec_High!$C58)/Mag_Rec_High!$C58</f>
        <v>0.19014400062149545</v>
      </c>
      <c r="K58" s="25">
        <f>(Mag_Rec_High!L58-Mag_Rec_High!$C58)/Mag_Rec_High!$C58</f>
        <v>-0.11462538669798231</v>
      </c>
      <c r="L58" s="25">
        <f>(Mag_Rec_High!M58-Mag_Rec_High!$C58)/Mag_Rec_High!$C58</f>
        <v>-0.15098434263495841</v>
      </c>
      <c r="M58" s="25">
        <f>(Mag_Rec_High!N58-Mag_Rec_High!$C58)/Mag_Rec_High!$C58</f>
        <v>8.7901956963668676E-2</v>
      </c>
      <c r="N58" s="25">
        <f>(Mag_Rec_High!O58-Mag_Rec_High!$C58)/Mag_Rec_High!$C58</f>
        <v>-2.7516134155933292E-2</v>
      </c>
    </row>
    <row r="59" spans="1:14" x14ac:dyDescent="0.25">
      <c r="A59" s="6">
        <f>Mag_Rec_High!B59</f>
        <v>500</v>
      </c>
      <c r="B59" s="25">
        <f>(Mag_Rec_High!C59-Mag_Rec_High!$C59)/Mag_Rec_High!$C59</f>
        <v>0</v>
      </c>
      <c r="C59" s="25">
        <f>(Mag_Rec_High!D59-Mag_Rec_High!$C59)/Mag_Rec_High!$C59</f>
        <v>5.9459109298811725E-3</v>
      </c>
      <c r="D59" s="25">
        <f>(Mag_Rec_High!E59-Mag_Rec_High!$C59)/Mag_Rec_High!$C59</f>
        <v>-9.4193213391585776E-2</v>
      </c>
      <c r="E59" s="25">
        <f>(Mag_Rec_High!F59-Mag_Rec_High!$C59)/Mag_Rec_High!$C59</f>
        <v>3.3944377269550824E-2</v>
      </c>
      <c r="F59" s="25">
        <f>(Mag_Rec_High!G59-Mag_Rec_High!$C59)/Mag_Rec_High!$C59</f>
        <v>0.16843669088834082</v>
      </c>
      <c r="G59" s="25">
        <f>(Mag_Rec_High!H59-Mag_Rec_High!$C59)/Mag_Rec_High!$C59</f>
        <v>0.37774280048946363</v>
      </c>
      <c r="H59" s="25">
        <f>(Mag_Rec_High!I59-Mag_Rec_High!$C59)/Mag_Rec_High!$C59</f>
        <v>0.19695074229233844</v>
      </c>
      <c r="I59" s="25">
        <f>(Mag_Rec_High!J59-Mag_Rec_High!$C59)/Mag_Rec_High!$C59</f>
        <v>0.17768792520556795</v>
      </c>
      <c r="J59" s="25">
        <f>(Mag_Rec_High!K59-Mag_Rec_High!$C59)/Mag_Rec_High!$C59</f>
        <v>0.17041982381725765</v>
      </c>
      <c r="K59" s="25">
        <f>(Mag_Rec_High!L59-Mag_Rec_High!$C59)/Mag_Rec_High!$C59</f>
        <v>-0.13356328118796629</v>
      </c>
      <c r="L59" s="25">
        <f>(Mag_Rec_High!M59-Mag_Rec_High!$C59)/Mag_Rec_High!$C59</f>
        <v>-0.16510927288348637</v>
      </c>
      <c r="M59" s="25">
        <f>(Mag_Rec_High!N59-Mag_Rec_High!$C59)/Mag_Rec_High!$C59</f>
        <v>7.7358802617894115E-2</v>
      </c>
      <c r="N59" s="25">
        <f>(Mag_Rec_High!O59-Mag_Rec_High!$C59)/Mag_Rec_High!$C59</f>
        <v>-4.8726774188581977E-2</v>
      </c>
    </row>
    <row r="60" spans="1:14" ht="15.75" thickBot="1" x14ac:dyDescent="0.3"/>
    <row r="61" spans="1:14" x14ac:dyDescent="0.25">
      <c r="A61" s="13"/>
      <c r="B61" s="39" t="s">
        <v>28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40"/>
    </row>
    <row r="62" spans="1:14" ht="30" x14ac:dyDescent="0.25">
      <c r="A62" s="22" t="s">
        <v>0</v>
      </c>
      <c r="B62" s="29" t="s">
        <v>1</v>
      </c>
      <c r="C62" s="29" t="s">
        <v>2</v>
      </c>
      <c r="D62" s="29" t="s">
        <v>3</v>
      </c>
      <c r="E62" s="29" t="s">
        <v>4</v>
      </c>
      <c r="F62" s="29" t="s">
        <v>5</v>
      </c>
      <c r="G62" s="29" t="s">
        <v>6</v>
      </c>
      <c r="H62" s="29" t="s">
        <v>7</v>
      </c>
      <c r="I62" s="29" t="s">
        <v>8</v>
      </c>
      <c r="J62" s="29" t="s">
        <v>9</v>
      </c>
      <c r="K62" s="29" t="s">
        <v>10</v>
      </c>
      <c r="L62" s="29" t="s">
        <v>11</v>
      </c>
      <c r="M62" s="29" t="s">
        <v>12</v>
      </c>
      <c r="N62" s="30" t="s">
        <v>13</v>
      </c>
    </row>
    <row r="63" spans="1:14" x14ac:dyDescent="0.25">
      <c r="A63" s="6">
        <f>Mag_Rec_High!B63</f>
        <v>1</v>
      </c>
      <c r="B63" s="25">
        <f>(Mag_Rec_High!C63-Mag_Rec_High!$C63)/Mag_Rec_High!$C63</f>
        <v>0</v>
      </c>
      <c r="C63" s="25">
        <f>(Mag_Rec_High!D63-Mag_Rec_High!$C63)/Mag_Rec_High!$C63</f>
        <v>-1</v>
      </c>
      <c r="D63" s="25">
        <f>(Mag_Rec_High!E63-Mag_Rec_High!$C63)/Mag_Rec_High!$C63</f>
        <v>-1</v>
      </c>
      <c r="E63" s="25">
        <f>(Mag_Rec_High!F63-Mag_Rec_High!$C63)/Mag_Rec_High!$C63</f>
        <v>-0.44748785387829887</v>
      </c>
      <c r="F63" s="25">
        <f>(Mag_Rec_High!G63-Mag_Rec_High!$C63)/Mag_Rec_High!$C63</f>
        <v>-1</v>
      </c>
      <c r="G63" s="25">
        <f>(Mag_Rec_High!H63-Mag_Rec_High!$C63)/Mag_Rec_High!$C63</f>
        <v>-1</v>
      </c>
      <c r="H63" s="25">
        <f>(Mag_Rec_High!I63-Mag_Rec_High!$C63)/Mag_Rec_High!$C63</f>
        <v>-1</v>
      </c>
      <c r="I63" s="25">
        <f>(Mag_Rec_High!J63-Mag_Rec_High!$C63)/Mag_Rec_High!$C63</f>
        <v>-1</v>
      </c>
      <c r="J63" s="25">
        <f>(Mag_Rec_High!K63-Mag_Rec_High!$C63)/Mag_Rec_High!$C63</f>
        <v>-1</v>
      </c>
      <c r="K63" s="25">
        <f>(Mag_Rec_High!L63-Mag_Rec_High!$C63)/Mag_Rec_High!$C63</f>
        <v>-1</v>
      </c>
      <c r="L63" s="25">
        <f>(Mag_Rec_High!M63-Mag_Rec_High!$C63)/Mag_Rec_High!$C63</f>
        <v>-1</v>
      </c>
      <c r="M63" s="25">
        <f>(Mag_Rec_High!N63-Mag_Rec_High!$C63)/Mag_Rec_High!$C63</f>
        <v>-1</v>
      </c>
      <c r="N63" s="25">
        <f>(Mag_Rec_High!O63-Mag_Rec_High!$C63)/Mag_Rec_High!$C63</f>
        <v>-1</v>
      </c>
    </row>
    <row r="64" spans="1:14" x14ac:dyDescent="0.25">
      <c r="A64" s="6">
        <f>Mag_Rec_High!B64</f>
        <v>10</v>
      </c>
      <c r="B64" s="25">
        <f>(Mag_Rec_High!C64-Mag_Rec_High!$C64)/Mag_Rec_High!$C64</f>
        <v>0</v>
      </c>
      <c r="C64" s="25">
        <f>(Mag_Rec_High!D64-Mag_Rec_High!$C64)/Mag_Rec_High!$C64</f>
        <v>0.25719127865425051</v>
      </c>
      <c r="D64" s="25">
        <f>(Mag_Rec_High!E64-Mag_Rec_High!$C64)/Mag_Rec_High!$C64</f>
        <v>0.2055730017125465</v>
      </c>
      <c r="E64" s="25">
        <f>(Mag_Rec_High!F64-Mag_Rec_High!$C64)/Mag_Rec_High!$C64</f>
        <v>0.2142679975884916</v>
      </c>
      <c r="F64" s="25">
        <f>(Mag_Rec_High!G64-Mag_Rec_High!$C64)/Mag_Rec_High!$C64</f>
        <v>0.37326409542213984</v>
      </c>
      <c r="G64" s="25">
        <f>(Mag_Rec_High!H64-Mag_Rec_High!$C64)/Mag_Rec_High!$C64</f>
        <v>0.5134272202134168</v>
      </c>
      <c r="H64" s="25">
        <f>(Mag_Rec_High!I64-Mag_Rec_High!$C64)/Mag_Rec_High!$C64</f>
        <v>0.48419612155417951</v>
      </c>
      <c r="I64" s="25">
        <f>(Mag_Rec_High!J64-Mag_Rec_High!$C64)/Mag_Rec_High!$C64</f>
        <v>0.3385050015009759</v>
      </c>
      <c r="J64" s="25">
        <f>(Mag_Rec_High!K64-Mag_Rec_High!$C64)/Mag_Rec_High!$C64</f>
        <v>0.32380784831295029</v>
      </c>
      <c r="K64" s="25">
        <f>(Mag_Rec_High!L64-Mag_Rec_High!$C64)/Mag_Rec_High!$C64</f>
        <v>5.7782580615974827E-2</v>
      </c>
      <c r="L64" s="25">
        <f>(Mag_Rec_High!M64-Mag_Rec_High!$C64)/Mag_Rec_High!$C64</f>
        <v>-2.1498479986079937E-2</v>
      </c>
      <c r="M64" s="25">
        <f>(Mag_Rec_High!N64-Mag_Rec_High!$C64)/Mag_Rec_High!$C64</f>
        <v>0.1869793082573202</v>
      </c>
      <c r="N64" s="25">
        <f>(Mag_Rec_High!O64-Mag_Rec_High!$C64)/Mag_Rec_High!$C64</f>
        <v>0.18505909716333491</v>
      </c>
    </row>
    <row r="65" spans="1:14" x14ac:dyDescent="0.25">
      <c r="A65" s="6">
        <f>Mag_Rec_High!B65</f>
        <v>20</v>
      </c>
      <c r="B65" s="25">
        <f>(Mag_Rec_High!C65-Mag_Rec_High!$C65)/Mag_Rec_High!$C65</f>
        <v>0</v>
      </c>
      <c r="C65" s="25">
        <f>(Mag_Rec_High!D65-Mag_Rec_High!$C65)/Mag_Rec_High!$C65</f>
        <v>0.17897512358968479</v>
      </c>
      <c r="D65" s="25">
        <f>(Mag_Rec_High!E65-Mag_Rec_High!$C65)/Mag_Rec_High!$C65</f>
        <v>0.13302719673326421</v>
      </c>
      <c r="E65" s="25">
        <f>(Mag_Rec_High!F65-Mag_Rec_High!$C65)/Mag_Rec_High!$C65</f>
        <v>0.18893250171616788</v>
      </c>
      <c r="F65" s="25">
        <f>(Mag_Rec_High!G65-Mag_Rec_High!$C65)/Mag_Rec_High!$C65</f>
        <v>0.33921349113869015</v>
      </c>
      <c r="G65" s="25">
        <f>(Mag_Rec_High!H65-Mag_Rec_High!$C65)/Mag_Rec_High!$C65</f>
        <v>0.48719885807026847</v>
      </c>
      <c r="H65" s="25">
        <f>(Mag_Rec_High!I65-Mag_Rec_High!$C65)/Mag_Rec_High!$C65</f>
        <v>0.41417182589900875</v>
      </c>
      <c r="I65" s="25">
        <f>(Mag_Rec_High!J65-Mag_Rec_High!$C65)/Mag_Rec_High!$C65</f>
        <v>0.2924151625841187</v>
      </c>
      <c r="J65" s="25">
        <f>(Mag_Rec_High!K65-Mag_Rec_High!$C65)/Mag_Rec_High!$C65</f>
        <v>0.25535487830955028</v>
      </c>
      <c r="K65" s="25">
        <f>(Mag_Rec_High!L65-Mag_Rec_High!$C65)/Mag_Rec_High!$C65</f>
        <v>-2.63112840656598E-3</v>
      </c>
      <c r="L65" s="25">
        <f>(Mag_Rec_High!M65-Mag_Rec_High!$C65)/Mag_Rec_High!$C65</f>
        <v>-6.7071581597056909E-2</v>
      </c>
      <c r="M65" s="25">
        <f>(Mag_Rec_High!N65-Mag_Rec_High!$C65)/Mag_Rec_High!$C65</f>
        <v>0.15786272338840235</v>
      </c>
      <c r="N65" s="25">
        <f>(Mag_Rec_High!O65-Mag_Rec_High!$C65)/Mag_Rec_High!$C65</f>
        <v>0.12667376739636846</v>
      </c>
    </row>
    <row r="66" spans="1:14" x14ac:dyDescent="0.25">
      <c r="A66" s="6">
        <f>Mag_Rec_High!B66</f>
        <v>50</v>
      </c>
      <c r="B66" s="25">
        <f>(Mag_Rec_High!C66-Mag_Rec_High!$C66)/Mag_Rec_High!$C66</f>
        <v>0</v>
      </c>
      <c r="C66" s="25">
        <f>(Mag_Rec_High!D66-Mag_Rec_High!$C66)/Mag_Rec_High!$C66</f>
        <v>9.7183708703133559E-2</v>
      </c>
      <c r="D66" s="25">
        <f>(Mag_Rec_High!E66-Mag_Rec_High!$C66)/Mag_Rec_High!$C66</f>
        <v>5.6786697759761598E-2</v>
      </c>
      <c r="E66" s="25">
        <f>(Mag_Rec_High!F66-Mag_Rec_High!$C66)/Mag_Rec_High!$C66</f>
        <v>0.16231557878655897</v>
      </c>
      <c r="F66" s="25">
        <f>(Mag_Rec_High!G66-Mag_Rec_High!$C66)/Mag_Rec_High!$C66</f>
        <v>0.2972094007202411</v>
      </c>
      <c r="G66" s="25">
        <f>(Mag_Rec_High!H66-Mag_Rec_High!$C66)/Mag_Rec_High!$C66</f>
        <v>0.4515047713641705</v>
      </c>
      <c r="H66" s="25">
        <f>(Mag_Rec_High!I66-Mag_Rec_High!$C66)/Mag_Rec_High!$C66</f>
        <v>0.34219891080988019</v>
      </c>
      <c r="I66" s="25">
        <f>(Mag_Rec_High!J66-Mag_Rec_High!$C66)/Mag_Rec_High!$C66</f>
        <v>0.24301224222474374</v>
      </c>
      <c r="J66" s="25">
        <f>(Mag_Rec_High!K66-Mag_Rec_High!$C66)/Mag_Rec_High!$C66</f>
        <v>0.18352429379808544</v>
      </c>
      <c r="K66" s="25">
        <f>(Mag_Rec_High!L66-Mag_Rec_High!$C66)/Mag_Rec_High!$C66</f>
        <v>-6.3051715737090341E-2</v>
      </c>
      <c r="L66" s="25">
        <f>(Mag_Rec_High!M66-Mag_Rec_High!$C66)/Mag_Rec_High!$C66</f>
        <v>-0.11552399917582698</v>
      </c>
      <c r="M66" s="25">
        <f>(Mag_Rec_High!N66-Mag_Rec_High!$C66)/Mag_Rec_High!$C66</f>
        <v>0.12260600008945448</v>
      </c>
      <c r="N66" s="25">
        <f>(Mag_Rec_High!O66-Mag_Rec_High!$C66)/Mag_Rec_High!$C66</f>
        <v>6.5005793166110257E-2</v>
      </c>
    </row>
    <row r="67" spans="1:14" x14ac:dyDescent="0.25">
      <c r="A67" s="6">
        <f>Mag_Rec_High!B67</f>
        <v>75</v>
      </c>
      <c r="B67" s="25">
        <f>(Mag_Rec_High!C67-Mag_Rec_High!$C67)/Mag_Rec_High!$C67</f>
        <v>0</v>
      </c>
      <c r="C67" s="25">
        <f>(Mag_Rec_High!D67-Mag_Rec_High!$C67)/Mag_Rec_High!$C67</f>
        <v>6.6660479248906862E-2</v>
      </c>
      <c r="D67" s="25">
        <f>(Mag_Rec_High!E67-Mag_Rec_High!$C67)/Mag_Rec_High!$C67</f>
        <v>2.8250585481026512E-2</v>
      </c>
      <c r="E67" s="25">
        <f>(Mag_Rec_High!F67-Mag_Rec_High!$C67)/Mag_Rec_High!$C67</f>
        <v>0.1523492299051637</v>
      </c>
      <c r="F67" s="25">
        <f>(Mag_Rec_High!G67-Mag_Rec_High!$C67)/Mag_Rec_High!$C67</f>
        <v>0.28010923232161428</v>
      </c>
      <c r="G67" s="25">
        <f>(Mag_Rec_High!H67-Mag_Rec_High!$C67)/Mag_Rec_High!$C67</f>
        <v>0.43634411663051081</v>
      </c>
      <c r="H67" s="25">
        <f>(Mag_Rec_High!I67-Mag_Rec_High!$C67)/Mag_Rec_High!$C67</f>
        <v>0.31560494907628661</v>
      </c>
      <c r="I67" s="25">
        <f>(Mag_Rec_High!J67-Mag_Rec_High!$C67)/Mag_Rec_High!$C67</f>
        <v>0.22429849947669481</v>
      </c>
      <c r="J67" s="25">
        <f>(Mag_Rec_High!K67-Mag_Rec_High!$C67)/Mag_Rec_High!$C67</f>
        <v>0.15665500154183762</v>
      </c>
      <c r="K67" s="25">
        <f>(Mag_Rec_High!L67-Mag_Rec_High!$C67)/Mag_Rec_High!$C67</f>
        <v>-8.4998815538878822E-2</v>
      </c>
      <c r="L67" s="25">
        <f>(Mag_Rec_High!M67-Mag_Rec_High!$C67)/Mag_Rec_High!$C67</f>
        <v>-0.13378847701958166</v>
      </c>
      <c r="M67" s="25">
        <f>(Mag_Rec_High!N67-Mag_Rec_High!$C67)/Mag_Rec_High!$C67</f>
        <v>0.1083758258669648</v>
      </c>
      <c r="N67" s="25">
        <f>(Mag_Rec_High!O67-Mag_Rec_High!$C67)/Mag_Rec_High!$C67</f>
        <v>4.1848803479937226E-2</v>
      </c>
    </row>
    <row r="68" spans="1:14" x14ac:dyDescent="0.25">
      <c r="A68" s="6">
        <f>Mag_Rec_High!B68</f>
        <v>100</v>
      </c>
      <c r="B68" s="25">
        <f>(Mag_Rec_High!C68-Mag_Rec_High!$C68)/Mag_Rec_High!$C68</f>
        <v>0</v>
      </c>
      <c r="C68" s="25">
        <f>(Mag_Rec_High!D68-Mag_Rec_High!$C68)/Mag_Rec_High!$C68</f>
        <v>4.6673130510816556E-2</v>
      </c>
      <c r="D68" s="25">
        <f>(Mag_Rec_High!E68-Mag_Rec_High!$C68)/Mag_Rec_High!$C68</f>
        <v>9.5418688323997119E-3</v>
      </c>
      <c r="E68" s="25">
        <f>(Mag_Rec_High!F68-Mag_Rec_High!$C68)/Mag_Rec_High!$C68</f>
        <v>0.14581337206056594</v>
      </c>
      <c r="F68" s="25">
        <f>(Mag_Rec_High!G68-Mag_Rec_High!$C68)/Mag_Rec_High!$C68</f>
        <v>0.26853076856901248</v>
      </c>
      <c r="G68" s="25">
        <f>(Mag_Rec_High!H68-Mag_Rec_High!$C68)/Mag_Rec_High!$C68</f>
        <v>0.4259249517575352</v>
      </c>
      <c r="H68" s="25">
        <f>(Mag_Rec_High!I68-Mag_Rec_High!$C68)/Mag_Rec_High!$C68</f>
        <v>0.29825924644727003</v>
      </c>
      <c r="I68" s="25">
        <f>(Mag_Rec_High!J68-Mag_Rec_High!$C68)/Mag_Rec_High!$C68</f>
        <v>0.21196883950482515</v>
      </c>
      <c r="J68" s="25">
        <f>(Mag_Rec_High!K68-Mag_Rec_High!$C68)/Mag_Rec_High!$C68</f>
        <v>0.13904206073771205</v>
      </c>
      <c r="K68" s="25">
        <f>(Mag_Rec_High!L68-Mag_Rec_High!$C68)/Mag_Rec_High!$C68</f>
        <v>-9.9211768361815847E-2</v>
      </c>
      <c r="L68" s="25">
        <f>(Mag_Rec_High!M68-Mag_Rec_High!$C68)/Mag_Rec_High!$C68</f>
        <v>-0.14579829784533127</v>
      </c>
      <c r="M68" s="25">
        <f>(Mag_Rec_High!N68-Mag_Rec_High!$C68)/Mag_Rec_High!$C68</f>
        <v>9.8770542598727001E-2</v>
      </c>
      <c r="N68" s="25">
        <f>(Mag_Rec_High!O68-Mag_Rec_High!$C68)/Mag_Rec_High!$C68</f>
        <v>2.6645526648116636E-2</v>
      </c>
    </row>
    <row r="69" spans="1:14" x14ac:dyDescent="0.25">
      <c r="A69" s="6">
        <f>Mag_Rec_High!B69</f>
        <v>200</v>
      </c>
      <c r="B69" s="25">
        <f>(Mag_Rec_High!C69-Mag_Rec_High!$C69)/Mag_Rec_High!$C69</f>
        <v>0</v>
      </c>
      <c r="C69" s="25">
        <f>(Mag_Rec_High!D69-Mag_Rec_High!$C69)/Mag_Rec_High!$C69</f>
        <v>3.2868466909847008E-3</v>
      </c>
      <c r="D69" s="25">
        <f>(Mag_Rec_High!E69-Mag_Rec_High!$C69)/Mag_Rec_High!$C69</f>
        <v>-3.1126857164449729E-2</v>
      </c>
      <c r="E69" s="25">
        <f>(Mag_Rec_High!F69-Mag_Rec_High!$C69)/Mag_Rec_High!$C69</f>
        <v>0.13160064460647916</v>
      </c>
      <c r="F69" s="25">
        <f>(Mag_Rec_High!G69-Mag_Rec_High!$C69)/Mag_Rec_High!$C69</f>
        <v>0.24242112626881637</v>
      </c>
      <c r="G69" s="25">
        <f>(Mag_Rec_High!H69-Mag_Rec_High!$C69)/Mag_Rec_High!$C69</f>
        <v>0.40204837679166161</v>
      </c>
      <c r="H69" s="25">
        <f>(Mag_Rec_High!I69-Mag_Rec_High!$C69)/Mag_Rec_High!$C69</f>
        <v>0.26077994615218425</v>
      </c>
      <c r="I69" s="25">
        <f>(Mag_Rec_High!J69-Mag_Rec_High!$C69)/Mag_Rec_High!$C69</f>
        <v>0.18500981075874115</v>
      </c>
      <c r="J69" s="25">
        <f>(Mag_Rec_High!K69-Mag_Rec_High!$C69)/Mag_Rec_High!$C69</f>
        <v>0.10076080688265261</v>
      </c>
      <c r="K69" s="25">
        <f>(Mag_Rec_High!L69-Mag_Rec_High!$C69)/Mag_Rec_High!$C69</f>
        <v>-0.12966029838673274</v>
      </c>
      <c r="L69" s="25">
        <f>(Mag_Rec_High!M69-Mag_Rec_High!$C69)/Mag_Rec_High!$C69</f>
        <v>-0.17199702168306155</v>
      </c>
      <c r="M69" s="25">
        <f>(Mag_Rec_High!N69-Mag_Rec_High!$C69)/Mag_Rec_High!$C69</f>
        <v>7.7184342648327922E-2</v>
      </c>
      <c r="N69" s="25">
        <f>(Mag_Rec_High!O69-Mag_Rec_High!$C69)/Mag_Rec_High!$C69</f>
        <v>-6.4592264635993909E-3</v>
      </c>
    </row>
    <row r="70" spans="1:14" x14ac:dyDescent="0.25">
      <c r="A70" s="6">
        <f>Mag_Rec_High!B70</f>
        <v>300</v>
      </c>
      <c r="B70" s="25">
        <f>(Mag_Rec_High!C70-Mag_Rec_High!$C70)/Mag_Rec_High!$C70</f>
        <v>0</v>
      </c>
      <c r="C70" s="25">
        <f>(Mag_Rec_High!D70-Mag_Rec_High!$C70)/Mag_Rec_High!$C70</f>
        <v>-1.9441169560244546E-2</v>
      </c>
      <c r="D70" s="25">
        <f>(Mag_Rec_High!E70-Mag_Rec_High!$C70)/Mag_Rec_High!$C70</f>
        <v>-5.2461389323210622E-2</v>
      </c>
      <c r="E70" s="25">
        <f>(Mag_Rec_High!F70-Mag_Rec_High!$C70)/Mag_Rec_High!$C70</f>
        <v>0.12414198322839236</v>
      </c>
      <c r="F70" s="25">
        <f>(Mag_Rec_High!G70-Mag_Rec_High!$C70)/Mag_Rec_High!$C70</f>
        <v>0.22823676823638087</v>
      </c>
      <c r="G70" s="25">
        <f>(Mag_Rec_High!H70-Mag_Rec_High!$C70)/Mag_Rec_High!$C70</f>
        <v>0.38888698673151517</v>
      </c>
      <c r="H70" s="25">
        <f>(Mag_Rec_High!I70-Mag_Rec_High!$C70)/Mag_Rec_High!$C70</f>
        <v>0.24123470455404877</v>
      </c>
      <c r="I70" s="25">
        <f>(Mag_Rec_High!J70-Mag_Rec_High!$C70)/Mag_Rec_High!$C70</f>
        <v>0.17078532090677029</v>
      </c>
      <c r="J70" s="25">
        <f>(Mag_Rec_High!K70-Mag_Rec_High!$C70)/Mag_Rec_High!$C70</f>
        <v>8.0680638704393959E-2</v>
      </c>
      <c r="K70" s="25">
        <f>(Mag_Rec_High!L70-Mag_Rec_High!$C70)/Mag_Rec_High!$C70</f>
        <v>-0.14540276965456803</v>
      </c>
      <c r="L70" s="25">
        <f>(Mag_Rec_High!M70-Mag_Rec_High!$C70)/Mag_Rec_High!$C70</f>
        <v>-0.18578896715857704</v>
      </c>
      <c r="M70" s="25">
        <f>(Mag_Rec_High!N70-Mag_Rec_High!$C70)/Mag_Rec_High!$C70</f>
        <v>6.5494219610451418E-2</v>
      </c>
      <c r="N70" s="25">
        <f>(Mag_Rec_High!O70-Mag_Rec_High!$C70)/Mag_Rec_High!$C70</f>
        <v>-2.3855613769544291E-2</v>
      </c>
    </row>
    <row r="71" spans="1:14" x14ac:dyDescent="0.25">
      <c r="A71" s="6">
        <f>Mag_Rec_High!B71</f>
        <v>500</v>
      </c>
      <c r="B71" s="25">
        <f>(Mag_Rec_High!C71-Mag_Rec_High!$C71)/Mag_Rec_High!$C71</f>
        <v>0</v>
      </c>
      <c r="C71" s="25">
        <f>(Mag_Rec_High!D71-Mag_Rec_High!$C71)/Mag_Rec_High!$C71</f>
        <v>-4.5747680028686219E-2</v>
      </c>
      <c r="D71" s="25">
        <f>(Mag_Rec_High!E71-Mag_Rec_High!$C71)/Mag_Rec_High!$C71</f>
        <v>-7.7179598153213361E-2</v>
      </c>
      <c r="E71" s="25">
        <f>(Mag_Rec_High!F71-Mag_Rec_High!$C71)/Mag_Rec_High!$C71</f>
        <v>0.11549827770624994</v>
      </c>
      <c r="F71" s="25">
        <f>(Mag_Rec_High!G71-Mag_Rec_High!$C71)/Mag_Rec_High!$C71</f>
        <v>0.21140612525515418</v>
      </c>
      <c r="G71" s="25">
        <f>(Mag_Rec_High!H71-Mag_Rec_High!$C71)/Mag_Rec_High!$C71</f>
        <v>0.37312095933174194</v>
      </c>
      <c r="H71" s="25">
        <f>(Mag_Rec_High!I71-Mag_Rec_High!$C71)/Mag_Rec_High!$C71</f>
        <v>0.21868323707964987</v>
      </c>
      <c r="I71" s="25">
        <f>(Mag_Rec_High!J71-Mag_Rec_High!$C71)/Mag_Rec_High!$C71</f>
        <v>0.15423778858191553</v>
      </c>
      <c r="J71" s="25">
        <f>(Mag_Rec_High!K71-Mag_Rec_High!$C71)/Mag_Rec_High!$C71</f>
        <v>5.741656557454157E-2</v>
      </c>
      <c r="K71" s="25">
        <f>(Mag_Rec_High!L71-Mag_Rec_High!$C71)/Mag_Rec_High!$C71</f>
        <v>-0.16345520261294622</v>
      </c>
      <c r="L71" s="25">
        <f>(Mag_Rec_High!M71-Mag_Rec_High!$C71)/Mag_Rec_High!$C71</f>
        <v>-0.20180808806480349</v>
      </c>
      <c r="M71" s="25">
        <f>(Mag_Rec_High!N71-Mag_Rec_High!$C71)/Mag_Rec_High!$C71</f>
        <v>5.1652055058417093E-2</v>
      </c>
      <c r="N71" s="25">
        <f>(Mag_Rec_High!O71-Mag_Rec_High!$C71)/Mag_Rec_High!$C71</f>
        <v>-4.4035998627075149E-2</v>
      </c>
    </row>
    <row r="72" spans="1:14" ht="15.75" thickBot="1" x14ac:dyDescent="0.3"/>
    <row r="73" spans="1:14" x14ac:dyDescent="0.25">
      <c r="A73" s="13"/>
      <c r="B73" s="39" t="s">
        <v>29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40"/>
    </row>
    <row r="74" spans="1:14" ht="30" x14ac:dyDescent="0.25">
      <c r="A74" s="22" t="s">
        <v>0</v>
      </c>
      <c r="B74" s="29" t="s">
        <v>1</v>
      </c>
      <c r="C74" s="29" t="s">
        <v>2</v>
      </c>
      <c r="D74" s="29" t="s">
        <v>3</v>
      </c>
      <c r="E74" s="29" t="s">
        <v>4</v>
      </c>
      <c r="F74" s="29" t="s">
        <v>5</v>
      </c>
      <c r="G74" s="29" t="s">
        <v>6</v>
      </c>
      <c r="H74" s="29" t="s">
        <v>7</v>
      </c>
      <c r="I74" s="29" t="s">
        <v>8</v>
      </c>
      <c r="J74" s="29" t="s">
        <v>9</v>
      </c>
      <c r="K74" s="29" t="s">
        <v>10</v>
      </c>
      <c r="L74" s="29" t="s">
        <v>11</v>
      </c>
      <c r="M74" s="29" t="s">
        <v>12</v>
      </c>
      <c r="N74" s="30" t="s">
        <v>13</v>
      </c>
    </row>
    <row r="75" spans="1:14" x14ac:dyDescent="0.25">
      <c r="A75" s="6">
        <f>Mag_Rec_High!B75</f>
        <v>1</v>
      </c>
      <c r="B75" s="25">
        <f>(Mag_Rec_High!C75-Mag_Rec_High!$C75)/Mag_Rec_High!$C75</f>
        <v>0</v>
      </c>
      <c r="C75" s="25" t="e">
        <f>(Mag_Rec_High!D75-Mag_Rec_High!$C75)/Mag_Rec_High!$C75</f>
        <v>#N/A</v>
      </c>
      <c r="D75" s="25">
        <f>(Mag_Rec_High!E75-Mag_Rec_High!$C75)/Mag_Rec_High!$C75</f>
        <v>-1</v>
      </c>
      <c r="E75" s="25">
        <f>(Mag_Rec_High!F75-Mag_Rec_High!$C75)/Mag_Rec_High!$C75</f>
        <v>-0.25147922600151745</v>
      </c>
      <c r="F75" s="25">
        <f>(Mag_Rec_High!G75-Mag_Rec_High!$C75)/Mag_Rec_High!$C75</f>
        <v>-1</v>
      </c>
      <c r="G75" s="25">
        <f>(Mag_Rec_High!H75-Mag_Rec_High!$C75)/Mag_Rec_High!$C75</f>
        <v>-1</v>
      </c>
      <c r="H75" s="25">
        <f>(Mag_Rec_High!I75-Mag_Rec_High!$C75)/Mag_Rec_High!$C75</f>
        <v>-1</v>
      </c>
      <c r="I75" s="25">
        <f>(Mag_Rec_High!J75-Mag_Rec_High!$C75)/Mag_Rec_High!$C75</f>
        <v>-1</v>
      </c>
      <c r="J75" s="25">
        <f>(Mag_Rec_High!K75-Mag_Rec_High!$C75)/Mag_Rec_High!$C75</f>
        <v>-1</v>
      </c>
      <c r="K75" s="25">
        <f>(Mag_Rec_High!L75-Mag_Rec_High!$C75)/Mag_Rec_High!$C75</f>
        <v>-0.65441632715997489</v>
      </c>
      <c r="L75" s="25">
        <f>(Mag_Rec_High!M75-Mag_Rec_High!$C75)/Mag_Rec_High!$C75</f>
        <v>-1</v>
      </c>
      <c r="M75" s="25">
        <f>(Mag_Rec_High!N75-Mag_Rec_High!$C75)/Mag_Rec_High!$C75</f>
        <v>-1</v>
      </c>
      <c r="N75" s="25">
        <f>(Mag_Rec_High!O75-Mag_Rec_High!$C75)/Mag_Rec_High!$C75</f>
        <v>-1</v>
      </c>
    </row>
    <row r="76" spans="1:14" x14ac:dyDescent="0.25">
      <c r="A76" s="6">
        <f>Mag_Rec_High!B76</f>
        <v>10</v>
      </c>
      <c r="B76" s="25">
        <f>(Mag_Rec_High!C76-Mag_Rec_High!$C76)/Mag_Rec_High!$C76</f>
        <v>0</v>
      </c>
      <c r="C76" s="25">
        <f>(Mag_Rec_High!D76-Mag_Rec_High!$C76)/Mag_Rec_High!$C76</f>
        <v>0.26841915707320629</v>
      </c>
      <c r="D76" s="25">
        <f>(Mag_Rec_High!E76-Mag_Rec_High!$C76)/Mag_Rec_High!$C76</f>
        <v>0.18916757436457127</v>
      </c>
      <c r="E76" s="25">
        <f>(Mag_Rec_High!F76-Mag_Rec_High!$C76)/Mag_Rec_High!$C76</f>
        <v>0.22796027673625463</v>
      </c>
      <c r="F76" s="25">
        <f>(Mag_Rec_High!G76-Mag_Rec_High!$C76)/Mag_Rec_High!$C76</f>
        <v>0.3953840395720572</v>
      </c>
      <c r="G76" s="25">
        <f>(Mag_Rec_High!H76-Mag_Rec_High!$C76)/Mag_Rec_High!$C76</f>
        <v>0.47346576051534489</v>
      </c>
      <c r="H76" s="25">
        <f>(Mag_Rec_High!I76-Mag_Rec_High!$C76)/Mag_Rec_High!$C76</f>
        <v>0.45640909294137988</v>
      </c>
      <c r="I76" s="25">
        <f>(Mag_Rec_High!J76-Mag_Rec_High!$C76)/Mag_Rec_High!$C76</f>
        <v>0.33131523628395598</v>
      </c>
      <c r="J76" s="25">
        <f>(Mag_Rec_High!K76-Mag_Rec_High!$C76)/Mag_Rec_High!$C76</f>
        <v>0.27285625312189821</v>
      </c>
      <c r="K76" s="25">
        <f>(Mag_Rec_High!L76-Mag_Rec_High!$C76)/Mag_Rec_High!$C76</f>
        <v>6.3167594820981512E-2</v>
      </c>
      <c r="L76" s="25">
        <f>(Mag_Rec_High!M76-Mag_Rec_High!$C76)/Mag_Rec_High!$C76</f>
        <v>-1.6175503118291957E-2</v>
      </c>
      <c r="M76" s="25">
        <f>(Mag_Rec_High!N76-Mag_Rec_High!$C76)/Mag_Rec_High!$C76</f>
        <v>0.19804128810176511</v>
      </c>
      <c r="N76" s="25">
        <f>(Mag_Rec_High!O76-Mag_Rec_High!$C76)/Mag_Rec_High!$C76</f>
        <v>0.18927341762969796</v>
      </c>
    </row>
    <row r="77" spans="1:14" x14ac:dyDescent="0.25">
      <c r="A77" s="6">
        <f>Mag_Rec_High!B77</f>
        <v>20</v>
      </c>
      <c r="B77" s="25">
        <f>(Mag_Rec_High!C77-Mag_Rec_High!$C77)/Mag_Rec_High!$C77</f>
        <v>0</v>
      </c>
      <c r="C77" s="25">
        <f>(Mag_Rec_High!D77-Mag_Rec_High!$C77)/Mag_Rec_High!$C77</f>
        <v>0.17638099189137776</v>
      </c>
      <c r="D77" s="25">
        <f>(Mag_Rec_High!E77-Mag_Rec_High!$C77)/Mag_Rec_High!$C77</f>
        <v>0.1213655875238185</v>
      </c>
      <c r="E77" s="25">
        <f>(Mag_Rec_High!F77-Mag_Rec_High!$C77)/Mag_Rec_High!$C77</f>
        <v>0.20384513239054858</v>
      </c>
      <c r="F77" s="25">
        <f>(Mag_Rec_High!G77-Mag_Rec_High!$C77)/Mag_Rec_High!$C77</f>
        <v>0.36090152866992919</v>
      </c>
      <c r="G77" s="25">
        <f>(Mag_Rec_High!H77-Mag_Rec_High!$C77)/Mag_Rec_High!$C77</f>
        <v>0.43722831050038197</v>
      </c>
      <c r="H77" s="25">
        <f>(Mag_Rec_High!I77-Mag_Rec_High!$C77)/Mag_Rec_High!$C77</f>
        <v>0.38328215810234878</v>
      </c>
      <c r="I77" s="25">
        <f>(Mag_Rec_High!J77-Mag_Rec_High!$C77)/Mag_Rec_High!$C77</f>
        <v>0.27091418245498833</v>
      </c>
      <c r="J77" s="25">
        <f>(Mag_Rec_High!K77-Mag_Rec_High!$C77)/Mag_Rec_High!$C77</f>
        <v>0.19459185423815289</v>
      </c>
      <c r="K77" s="25">
        <f>(Mag_Rec_High!L77-Mag_Rec_High!$C77)/Mag_Rec_High!$C77</f>
        <v>2.9402894799153605E-3</v>
      </c>
      <c r="L77" s="25">
        <f>(Mag_Rec_High!M77-Mag_Rec_High!$C77)/Mag_Rec_High!$C77</f>
        <v>-6.3463022062134222E-2</v>
      </c>
      <c r="M77" s="25">
        <f>(Mag_Rec_High!N77-Mag_Rec_High!$C77)/Mag_Rec_High!$C77</f>
        <v>0.15963750483684266</v>
      </c>
      <c r="N77" s="25">
        <f>(Mag_Rec_High!O77-Mag_Rec_High!$C77)/Mag_Rec_High!$C77</f>
        <v>0.12783452828102787</v>
      </c>
    </row>
    <row r="78" spans="1:14" x14ac:dyDescent="0.25">
      <c r="A78" s="6">
        <f>Mag_Rec_High!B78</f>
        <v>50</v>
      </c>
      <c r="B78" s="25">
        <f>(Mag_Rec_High!C78-Mag_Rec_High!$C78)/Mag_Rec_High!$C78</f>
        <v>0</v>
      </c>
      <c r="C78" s="25">
        <f>(Mag_Rec_High!D78-Mag_Rec_High!$C78)/Mag_Rec_High!$C78</f>
        <v>8.0486989813707194E-2</v>
      </c>
      <c r="D78" s="25">
        <f>(Mag_Rec_High!E78-Mag_Rec_High!$C78)/Mag_Rec_High!$C78</f>
        <v>5.0246724561263029E-2</v>
      </c>
      <c r="E78" s="25">
        <f>(Mag_Rec_High!F78-Mag_Rec_High!$C78)/Mag_Rec_High!$C78</f>
        <v>0.17852978705558353</v>
      </c>
      <c r="F78" s="25">
        <f>(Mag_Rec_High!G78-Mag_Rec_High!$C78)/Mag_Rec_High!$C78</f>
        <v>0.31847834707186051</v>
      </c>
      <c r="G78" s="25">
        <f>(Mag_Rec_High!H78-Mag_Rec_High!$C78)/Mag_Rec_High!$C78</f>
        <v>0.39158878994958057</v>
      </c>
      <c r="H78" s="25">
        <f>(Mag_Rec_High!I78-Mag_Rec_High!$C78)/Mag_Rec_High!$C78</f>
        <v>0.3087189460383914</v>
      </c>
      <c r="I78" s="25">
        <f>(Mag_Rec_High!J78-Mag_Rec_High!$C78)/Mag_Rec_High!$C78</f>
        <v>0.20619213965237734</v>
      </c>
      <c r="J78" s="25">
        <f>(Mag_Rec_High!K78-Mag_Rec_High!$C78)/Mag_Rec_High!$C78</f>
        <v>0.11341612749617518</v>
      </c>
      <c r="K78" s="25">
        <f>(Mag_Rec_High!L78-Mag_Rec_High!$C78)/Mag_Rec_High!$C78</f>
        <v>-5.6908323293597962E-2</v>
      </c>
      <c r="L78" s="25">
        <f>(Mag_Rec_High!M78-Mag_Rec_High!$C78)/Mag_Rec_High!$C78</f>
        <v>-0.11375977419431267</v>
      </c>
      <c r="M78" s="25">
        <f>(Mag_Rec_High!N78-Mag_Rec_High!$C78)/Mag_Rec_High!$C78</f>
        <v>0.11460172192282406</v>
      </c>
      <c r="N78" s="25">
        <f>(Mag_Rec_High!O78-Mag_Rec_High!$C78)/Mag_Rec_High!$C78</f>
        <v>6.3104006655972961E-2</v>
      </c>
    </row>
    <row r="79" spans="1:14" x14ac:dyDescent="0.25">
      <c r="A79" s="6">
        <f>Mag_Rec_High!B79</f>
        <v>75</v>
      </c>
      <c r="B79" s="25">
        <f>(Mag_Rec_High!C79-Mag_Rec_High!$C79)/Mag_Rec_High!$C79</f>
        <v>0</v>
      </c>
      <c r="C79" s="25">
        <f>(Mag_Rec_High!D79-Mag_Rec_High!$C79)/Mag_Rec_High!$C79</f>
        <v>4.4836051989920786E-2</v>
      </c>
      <c r="D79" s="25">
        <f>(Mag_Rec_High!E79-Mag_Rec_High!$C79)/Mag_Rec_High!$C79</f>
        <v>2.3686120948356742E-2</v>
      </c>
      <c r="E79" s="25">
        <f>(Mag_Rec_High!F79-Mag_Rec_High!$C79)/Mag_Rec_High!$C79</f>
        <v>0.169067559995741</v>
      </c>
      <c r="F79" s="25">
        <f>(Mag_Rec_High!G79-Mag_Rec_High!$C79)/Mag_Rec_High!$C79</f>
        <v>0.30126191356323007</v>
      </c>
      <c r="G79" s="25">
        <f>(Mag_Rec_High!H79-Mag_Rec_High!$C79)/Mag_Rec_High!$C79</f>
        <v>0.37287122042187587</v>
      </c>
      <c r="H79" s="25">
        <f>(Mag_Rec_High!I79-Mag_Rec_High!$C79)/Mag_Rec_High!$C79</f>
        <v>0.28133373469949724</v>
      </c>
      <c r="I79" s="25">
        <f>(Mag_Rec_High!J79-Mag_Rec_High!$C79)/Mag_Rec_High!$C79</f>
        <v>0.18171779496431775</v>
      </c>
      <c r="J79" s="25">
        <f>(Mag_Rec_High!K79-Mag_Rec_High!$C79)/Mag_Rec_High!$C79</f>
        <v>8.3301101679076339E-2</v>
      </c>
      <c r="K79" s="25">
        <f>(Mag_Rec_High!L79-Mag_Rec_High!$C79)/Mag_Rec_High!$C79</f>
        <v>-7.8537584087339227E-2</v>
      </c>
      <c r="L79" s="25">
        <f>(Mag_Rec_High!M79-Mag_Rec_High!$C79)/Mag_Rec_High!$C79</f>
        <v>-0.13269878023196927</v>
      </c>
      <c r="M79" s="25">
        <f>(Mag_Rec_High!N79-Mag_Rec_High!$C79)/Mag_Rec_High!$C79</f>
        <v>9.6739845677511274E-2</v>
      </c>
      <c r="N79" s="25">
        <f>(Mag_Rec_High!O79-Mag_Rec_High!$C79)/Mag_Rec_High!$C79</f>
        <v>3.8864109895329971E-2</v>
      </c>
    </row>
    <row r="80" spans="1:14" x14ac:dyDescent="0.25">
      <c r="A80" s="6">
        <f>Mag_Rec_High!B80</f>
        <v>100</v>
      </c>
      <c r="B80" s="25">
        <f>(Mag_Rec_High!C80-Mag_Rec_High!$C80)/Mag_Rec_High!$C80</f>
        <v>0</v>
      </c>
      <c r="C80" s="25">
        <f>(Mag_Rec_High!D80-Mag_Rec_High!$C80)/Mag_Rec_High!$C80</f>
        <v>2.153780058116932E-2</v>
      </c>
      <c r="D80" s="25">
        <f>(Mag_Rec_High!E80-Mag_Rec_High!$C80)/Mag_Rec_High!$C80</f>
        <v>6.2936400077535769E-3</v>
      </c>
      <c r="E80" s="25">
        <f>(Mag_Rec_High!F80-Mag_Rec_High!$C80)/Mag_Rec_High!$C80</f>
        <v>0.16286921255076145</v>
      </c>
      <c r="F80" s="25">
        <f>(Mag_Rec_High!G80-Mag_Rec_High!$C80)/Mag_Rec_High!$C80</f>
        <v>0.28962478611499776</v>
      </c>
      <c r="G80" s="25">
        <f>(Mag_Rec_High!H80-Mag_Rec_High!$C80)/Mag_Rec_High!$C80</f>
        <v>0.36017196104891569</v>
      </c>
      <c r="H80" s="25">
        <f>(Mag_Rec_High!I80-Mag_Rec_High!$C80)/Mag_Rec_High!$C80</f>
        <v>0.26352241173603336</v>
      </c>
      <c r="I80" s="25">
        <f>(Mag_Rec_High!J80-Mag_Rec_High!$C80)/Mag_Rec_High!$C80</f>
        <v>0.16561085727578978</v>
      </c>
      <c r="J80" s="25">
        <f>(Mag_Rec_High!K80-Mag_Rec_High!$C80)/Mag_Rec_High!$C80</f>
        <v>6.3634490036833316E-2</v>
      </c>
      <c r="K80" s="25">
        <f>(Mag_Rec_High!L80-Mag_Rec_High!$C80)/Mag_Rec_High!$C80</f>
        <v>-9.2510713173938441E-2</v>
      </c>
      <c r="L80" s="25">
        <f>(Mag_Rec_High!M80-Mag_Rec_High!$C80)/Mag_Rec_High!$C80</f>
        <v>-0.14514176026525558</v>
      </c>
      <c r="M80" s="25">
        <f>(Mag_Rec_High!N80-Mag_Rec_High!$C80)/Mag_Rec_High!$C80</f>
        <v>8.4767601314589533E-2</v>
      </c>
      <c r="N80" s="25">
        <f>(Mag_Rec_High!O80-Mag_Rec_High!$C80)/Mag_Rec_High!$C80</f>
        <v>2.297367233839491E-2</v>
      </c>
    </row>
    <row r="81" spans="1:14" x14ac:dyDescent="0.25">
      <c r="A81" s="6">
        <f>Mag_Rec_High!B81</f>
        <v>200</v>
      </c>
      <c r="B81" s="25">
        <f>(Mag_Rec_High!C81-Mag_Rec_High!$C81)/Mag_Rec_High!$C81</f>
        <v>0</v>
      </c>
      <c r="C81" s="25">
        <f>(Mag_Rec_High!D81-Mag_Rec_High!$C81)/Mag_Rec_High!$C81</f>
        <v>-2.889625549310651E-2</v>
      </c>
      <c r="D81" s="25">
        <f>(Mag_Rec_High!E81-Mag_Rec_High!$C81)/Mag_Rec_High!$C81</f>
        <v>-3.1450044307025395E-2</v>
      </c>
      <c r="E81" s="25">
        <f>(Mag_Rec_High!F81-Mag_Rec_High!$C81)/Mag_Rec_High!$C81</f>
        <v>0.14941261200064077</v>
      </c>
      <c r="F81" s="25">
        <f>(Mag_Rec_High!G81-Mag_Rec_High!$C81)/Mag_Rec_High!$C81</f>
        <v>0.26344536541570268</v>
      </c>
      <c r="G81" s="25">
        <f>(Mag_Rec_High!H81-Mag_Rec_High!$C81)/Mag_Rec_High!$C81</f>
        <v>0.33148623526286508</v>
      </c>
      <c r="H81" s="25">
        <f>(Mag_Rec_High!I81-Mag_Rec_High!$C81)/Mag_Rec_High!$C81</f>
        <v>0.22517706307923555</v>
      </c>
      <c r="I81" s="25">
        <f>(Mag_Rec_High!J81-Mag_Rec_High!$C81)/Mag_Rec_High!$C81</f>
        <v>0.13045112784914964</v>
      </c>
      <c r="J81" s="25">
        <f>(Mag_Rec_High!K81-Mag_Rec_High!$C81)/Mag_Rec_High!$C81</f>
        <v>2.109174219467776E-2</v>
      </c>
      <c r="K81" s="25">
        <f>(Mag_Rec_High!L81-Mag_Rec_High!$C81)/Mag_Rec_High!$C81</f>
        <v>-0.12235071480452216</v>
      </c>
      <c r="L81" s="25">
        <f>(Mag_Rec_High!M81-Mag_Rec_High!$C81)/Mag_Rec_High!$C81</f>
        <v>-0.17225005383781417</v>
      </c>
      <c r="M81" s="25">
        <f>(Mag_Rec_High!N81-Mag_Rec_High!$C81)/Mag_Rec_High!$C81</f>
        <v>5.8083895083245712E-2</v>
      </c>
      <c r="N81" s="25">
        <f>(Mag_Rec_High!O81-Mag_Rec_High!$C81)/Mag_Rec_High!$C81</f>
        <v>-1.1555757350025465E-2</v>
      </c>
    </row>
    <row r="82" spans="1:14" x14ac:dyDescent="0.25">
      <c r="A82" s="6">
        <f>Mag_Rec_High!B82</f>
        <v>300</v>
      </c>
      <c r="B82" s="25">
        <f>(Mag_Rec_High!C82-Mag_Rec_High!$C82)/Mag_Rec_High!$C82</f>
        <v>0</v>
      </c>
      <c r="C82" s="25">
        <f>(Mag_Rec_High!D82-Mag_Rec_High!$C82)/Mag_Rec_High!$C82</f>
        <v>-5.5234941423769147E-2</v>
      </c>
      <c r="D82" s="25">
        <f>(Mag_Rec_High!E82-Mag_Rec_High!$C82)/Mag_Rec_High!$C82</f>
        <v>-5.1212256655290875E-2</v>
      </c>
      <c r="E82" s="25">
        <f>(Mag_Rec_High!F82-Mag_Rec_High!$C82)/Mag_Rec_High!$C82</f>
        <v>0.14236443787311612</v>
      </c>
      <c r="F82" s="25">
        <f>(Mag_Rec_High!G82-Mag_Rec_High!$C82)/Mag_Rec_High!$C82</f>
        <v>0.24926067262632501</v>
      </c>
      <c r="G82" s="25">
        <f>(Mag_Rec_High!H82-Mag_Rec_High!$C82)/Mag_Rec_High!$C82</f>
        <v>0.3158854253548723</v>
      </c>
      <c r="H82" s="25">
        <f>(Mag_Rec_High!I82-Mag_Rec_High!$C82)/Mag_Rec_High!$C82</f>
        <v>0.20525803370812723</v>
      </c>
      <c r="I82" s="25">
        <f>(Mag_Rec_High!J82-Mag_Rec_High!$C82)/Mag_Rec_High!$C82</f>
        <v>0.11193546257889946</v>
      </c>
      <c r="J82" s="25">
        <f>(Mag_Rec_High!K82-Mag_Rec_High!$C82)/Mag_Rec_High!$C82</f>
        <v>-1.1129632932820009E-3</v>
      </c>
      <c r="K82" s="25">
        <f>(Mag_Rec_High!L82-Mag_Rec_High!$C82)/Mag_Rec_High!$C82</f>
        <v>-0.13772558461737586</v>
      </c>
      <c r="L82" s="25">
        <f>(Mag_Rec_High!M82-Mag_Rec_High!$C82)/Mag_Rec_High!$C82</f>
        <v>-0.18649831532479944</v>
      </c>
      <c r="M82" s="25">
        <f>(Mag_Rec_High!N82-Mag_Rec_High!$C82)/Mag_Rec_High!$C82</f>
        <v>4.3750140401587881E-2</v>
      </c>
      <c r="N82" s="25">
        <f>(Mag_Rec_High!O82-Mag_Rec_High!$C82)/Mag_Rec_High!$C82</f>
        <v>-2.9658605447235923E-2</v>
      </c>
    </row>
    <row r="83" spans="1:14" x14ac:dyDescent="0.25">
      <c r="A83" s="6">
        <f>Mag_Rec_High!B83</f>
        <v>500</v>
      </c>
      <c r="B83" s="25">
        <f>(Mag_Rec_High!C83-Mag_Rec_High!$C83)/Mag_Rec_High!$C83</f>
        <v>0</v>
      </c>
      <c r="C83" s="25">
        <f>(Mag_Rec_High!D83-Mag_Rec_High!$C83)/Mag_Rec_High!$C83</f>
        <v>-8.5646353479164272E-2</v>
      </c>
      <c r="D83" s="25">
        <f>(Mag_Rec_High!E83-Mag_Rec_High!$C83)/Mag_Rec_High!$C83</f>
        <v>-7.4073706341340348E-2</v>
      </c>
      <c r="E83" s="25">
        <f>(Mag_Rec_High!F83-Mag_Rec_High!$C83)/Mag_Rec_High!$C83</f>
        <v>0.13420952617557422</v>
      </c>
      <c r="F83" s="25">
        <f>(Mag_Rec_High!G83-Mag_Rec_High!$C83)/Mag_Rec_High!$C83</f>
        <v>0.23246493998582904</v>
      </c>
      <c r="G83" s="25">
        <f>(Mag_Rec_High!H83-Mag_Rec_High!$C83)/Mag_Rec_High!$C83</f>
        <v>0.29736736672113989</v>
      </c>
      <c r="H83" s="25">
        <f>(Mag_Rec_High!I83-Mag_Rec_High!$C83)/Mag_Rec_High!$C83</f>
        <v>0.18234327463190297</v>
      </c>
      <c r="I83" s="25">
        <f>(Mag_Rec_High!J83-Mag_Rec_High!$C83)/Mag_Rec_High!$C83</f>
        <v>9.0429800363665422E-2</v>
      </c>
      <c r="J83" s="25">
        <f>(Mag_Rec_High!K83-Mag_Rec_High!$C83)/Mag_Rec_High!$C83</f>
        <v>-2.674301546752799E-2</v>
      </c>
      <c r="K83" s="25">
        <f>(Mag_Rec_High!L83-Mag_Rec_High!$C83)/Mag_Rec_High!$C83</f>
        <v>-0.15530996796948301</v>
      </c>
      <c r="L83" s="25">
        <f>(Mag_Rec_High!M83-Mag_Rec_High!$C83)/Mag_Rec_High!$C83</f>
        <v>-0.20302540880580447</v>
      </c>
      <c r="M83" s="25">
        <f>(Mag_Rec_High!N83-Mag_Rec_High!$C83)/Mag_Rec_High!$C83</f>
        <v>2.6874977636773684E-2</v>
      </c>
      <c r="N83" s="25">
        <f>(Mag_Rec_High!O83-Mag_Rec_High!$C83)/Mag_Rec_High!$C83</f>
        <v>-5.0619673646022552E-2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O90"/>
  <sheetViews>
    <sheetView topLeftCell="A17" workbookViewId="0">
      <selection activeCell="A38" sqref="A38:N41"/>
    </sheetView>
  </sheetViews>
  <sheetFormatPr baseColWidth="10" defaultRowHeight="15" x14ac:dyDescent="0.25"/>
  <sheetData>
    <row r="1" spans="1:15" x14ac:dyDescent="0.25">
      <c r="A1" s="1"/>
      <c r="B1" s="42" t="s">
        <v>49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5" ht="30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5" x14ac:dyDescent="0.25">
      <c r="A3" s="2">
        <v>100</v>
      </c>
      <c r="B3" s="3">
        <v>100</v>
      </c>
      <c r="C3" s="3">
        <v>1068.3994535778988</v>
      </c>
      <c r="D3" s="3">
        <v>1227.810108314919</v>
      </c>
      <c r="E3" s="3">
        <v>1181.6961183222566</v>
      </c>
      <c r="F3" s="3">
        <v>1390.1992325569486</v>
      </c>
      <c r="G3" s="3">
        <v>925.18115842133739</v>
      </c>
      <c r="H3" s="3">
        <v>921.46265199493951</v>
      </c>
      <c r="I3" s="3">
        <v>1133.0885054650564</v>
      </c>
      <c r="J3" s="3">
        <v>936.76606418751533</v>
      </c>
      <c r="K3" s="3">
        <v>1129.5006644261468</v>
      </c>
      <c r="L3" s="3">
        <v>1293.1150475928428</v>
      </c>
      <c r="M3" s="3">
        <v>1267.9278914369982</v>
      </c>
      <c r="N3" s="3">
        <v>1383.6425684971252</v>
      </c>
      <c r="O3" t="s">
        <v>13</v>
      </c>
    </row>
    <row r="4" spans="1:15" x14ac:dyDescent="0.25">
      <c r="A4" s="2">
        <v>200</v>
      </c>
      <c r="B4" s="3">
        <v>200</v>
      </c>
      <c r="C4" s="3">
        <v>1318.6694150335047</v>
      </c>
      <c r="D4" s="3">
        <v>1515.4216261360234</v>
      </c>
      <c r="E4" s="3">
        <v>1458.5055466632707</v>
      </c>
      <c r="F4" s="3">
        <v>1715.8500059474579</v>
      </c>
      <c r="G4" s="3">
        <v>1141.9025841784862</v>
      </c>
      <c r="H4" s="3">
        <v>1137.3130267075651</v>
      </c>
      <c r="I4" s="3">
        <v>1398.5117192629223</v>
      </c>
      <c r="J4" s="3">
        <v>1156.2012258136397</v>
      </c>
      <c r="K4" s="3">
        <v>1394.0834352272386</v>
      </c>
      <c r="L4" s="3">
        <v>1596.0240878726249</v>
      </c>
      <c r="M4" s="3">
        <v>1564.9369019299904</v>
      </c>
      <c r="N4" s="3">
        <v>1707.7574593522834</v>
      </c>
      <c r="O4">
        <v>14.992982520291225</v>
      </c>
    </row>
    <row r="5" spans="1:15" x14ac:dyDescent="0.25">
      <c r="A5" s="2">
        <v>300</v>
      </c>
      <c r="B5" s="3">
        <v>300</v>
      </c>
      <c r="C5" s="3">
        <v>1469.5239786386735</v>
      </c>
      <c r="D5" s="3">
        <v>1688.7844610378831</v>
      </c>
      <c r="E5" s="3">
        <v>1625.3572346217843</v>
      </c>
      <c r="F5" s="3">
        <v>1912.141662452249</v>
      </c>
      <c r="G5" s="3">
        <v>1272.5351855355773</v>
      </c>
      <c r="H5" s="3">
        <v>1267.4205869273374</v>
      </c>
      <c r="I5" s="3">
        <v>1558.5001687567344</v>
      </c>
      <c r="J5" s="3">
        <v>1288.4695785724289</v>
      </c>
      <c r="K5" s="3">
        <v>1553.5652931158261</v>
      </c>
      <c r="L5" s="3">
        <v>1778.6077699801267</v>
      </c>
      <c r="M5" s="3">
        <v>1743.9642386672085</v>
      </c>
      <c r="N5" s="3">
        <v>1903.1233359981104</v>
      </c>
      <c r="O5">
        <v>19.814479792846992</v>
      </c>
    </row>
    <row r="6" spans="1:15" x14ac:dyDescent="0.25">
      <c r="A6" s="1"/>
      <c r="B6" s="4">
        <v>300</v>
      </c>
      <c r="C6" s="4">
        <v>300</v>
      </c>
      <c r="D6" s="4">
        <v>710.89346836000664</v>
      </c>
      <c r="E6" s="4">
        <v>1438.6107354403787</v>
      </c>
      <c r="F6" s="4">
        <v>25.823664853462329</v>
      </c>
      <c r="G6" s="4">
        <v>38.35845564080455</v>
      </c>
      <c r="H6" s="4">
        <v>45.514642987300228</v>
      </c>
      <c r="I6" s="4">
        <v>1267.980372083734</v>
      </c>
      <c r="J6" s="4">
        <v>971.42667494986472</v>
      </c>
      <c r="K6" s="4">
        <v>1070.6420091901816</v>
      </c>
      <c r="L6" s="4">
        <v>494.66025151416056</v>
      </c>
      <c r="M6" s="4">
        <v>835.33382039318383</v>
      </c>
      <c r="N6" s="4">
        <v>1029.6595213122105</v>
      </c>
      <c r="O6">
        <v>25.778568092573686</v>
      </c>
    </row>
    <row r="7" spans="1:15" x14ac:dyDescent="0.25">
      <c r="A7" s="1"/>
      <c r="B7" s="41" t="s">
        <v>51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5" ht="30" x14ac:dyDescent="0.25">
      <c r="A8" s="2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10</v>
      </c>
      <c r="L8" s="3" t="s">
        <v>11</v>
      </c>
      <c r="M8" s="3" t="s">
        <v>12</v>
      </c>
      <c r="N8" s="3" t="s">
        <v>13</v>
      </c>
    </row>
    <row r="9" spans="1:15" x14ac:dyDescent="0.25">
      <c r="A9" s="2">
        <v>100</v>
      </c>
      <c r="B9" s="3">
        <v>100</v>
      </c>
      <c r="C9" s="3">
        <v>2043.8956045379039</v>
      </c>
      <c r="D9" s="3">
        <v>2311.8662401702513</v>
      </c>
      <c r="E9" s="3">
        <v>2288.7881265210294</v>
      </c>
      <c r="F9" s="3">
        <v>2703.9054526465911</v>
      </c>
      <c r="G9" s="3">
        <v>1796.6797111223111</v>
      </c>
      <c r="H9" s="3">
        <v>1791.20085157375</v>
      </c>
      <c r="I9" s="3">
        <v>2202.6379530613781</v>
      </c>
      <c r="J9" s="3">
        <v>1820.2122381391721</v>
      </c>
      <c r="K9" s="3">
        <v>2156.2451427053179</v>
      </c>
      <c r="L9" s="3">
        <v>2480.4192064150666</v>
      </c>
      <c r="M9" s="3">
        <v>2466.8501265336899</v>
      </c>
      <c r="N9" s="3">
        <v>2648.8712766471017</v>
      </c>
    </row>
    <row r="10" spans="1:15" x14ac:dyDescent="0.25">
      <c r="A10" s="2">
        <v>200</v>
      </c>
      <c r="B10" s="3">
        <v>200</v>
      </c>
      <c r="C10" s="3">
        <v>2595.8402532365453</v>
      </c>
      <c r="D10" s="3">
        <v>2936.1751319433756</v>
      </c>
      <c r="E10" s="3">
        <v>2906.8648793813509</v>
      </c>
      <c r="F10" s="3">
        <v>3434.0827385421567</v>
      </c>
      <c r="G10" s="3">
        <v>2281.8648398430037</v>
      </c>
      <c r="H10" s="3">
        <v>2274.9064393618796</v>
      </c>
      <c r="I10" s="3">
        <v>2797.4502460735825</v>
      </c>
      <c r="J10" s="3">
        <v>2311.7522180217711</v>
      </c>
      <c r="K10" s="3">
        <v>2738.5292697205577</v>
      </c>
      <c r="L10" s="3">
        <v>3150.245054893101</v>
      </c>
      <c r="M10" s="3">
        <v>3133.0117071246264</v>
      </c>
      <c r="N10" s="3">
        <v>3364.1868353238142</v>
      </c>
    </row>
    <row r="11" spans="1:15" x14ac:dyDescent="0.25">
      <c r="A11" s="2">
        <v>300</v>
      </c>
      <c r="B11" s="3">
        <v>300</v>
      </c>
      <c r="C11" s="3">
        <v>2930.0374734756056</v>
      </c>
      <c r="D11" s="3">
        <v>3314.1882111407863</v>
      </c>
      <c r="E11" s="3">
        <v>3281.1044579103282</v>
      </c>
      <c r="F11" s="3">
        <v>3876.1981205887996</v>
      </c>
      <c r="G11" s="3">
        <v>2575.6398074998019</v>
      </c>
      <c r="H11" s="3">
        <v>2567.7855590961399</v>
      </c>
      <c r="I11" s="3">
        <v>3157.6034160651543</v>
      </c>
      <c r="J11" s="3">
        <v>2609.3749874433825</v>
      </c>
      <c r="K11" s="3">
        <v>3091.0967546968823</v>
      </c>
      <c r="L11" s="3">
        <v>3555.8182172263628</v>
      </c>
      <c r="M11" s="3">
        <v>3536.3661902026993</v>
      </c>
      <c r="N11" s="3">
        <v>3797.3035832932846</v>
      </c>
    </row>
    <row r="12" spans="1:15" x14ac:dyDescent="0.25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5" x14ac:dyDescent="0.25">
      <c r="A13" s="1"/>
      <c r="B13" s="41" t="s">
        <v>53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5" ht="30" x14ac:dyDescent="0.25">
      <c r="A14" s="2" t="s">
        <v>0</v>
      </c>
      <c r="B14" s="3" t="s">
        <v>1</v>
      </c>
      <c r="C14" s="3" t="s">
        <v>2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</row>
    <row r="15" spans="1:15" x14ac:dyDescent="0.25">
      <c r="A15" s="2">
        <v>100</v>
      </c>
      <c r="B15" s="3">
        <v>100</v>
      </c>
      <c r="C15" s="3">
        <v>2793.360730110689</v>
      </c>
      <c r="D15" s="3">
        <v>3213.8627664809137</v>
      </c>
      <c r="E15" s="3">
        <v>3138.6294662402979</v>
      </c>
      <c r="F15" s="3">
        <v>3722.7050842933568</v>
      </c>
      <c r="G15" s="3">
        <v>2486.2415743037373</v>
      </c>
      <c r="H15" s="3">
        <v>2473.6725834415201</v>
      </c>
      <c r="I15" s="3">
        <v>3046.5424249750708</v>
      </c>
      <c r="J15" s="3">
        <v>2528.9574684995096</v>
      </c>
      <c r="K15" s="3">
        <v>2945.8569870303581</v>
      </c>
      <c r="L15" s="3">
        <v>3448.800022076744</v>
      </c>
      <c r="M15" s="3">
        <v>3466.5921740246481</v>
      </c>
      <c r="N15" s="3">
        <v>3608.8109660432883</v>
      </c>
    </row>
    <row r="16" spans="1:15" x14ac:dyDescent="0.25">
      <c r="A16" s="2">
        <v>200</v>
      </c>
      <c r="B16" s="3">
        <v>200</v>
      </c>
      <c r="C16" s="3">
        <v>3571.205024857758</v>
      </c>
      <c r="D16" s="3">
        <v>4108.8008208682359</v>
      </c>
      <c r="E16" s="3">
        <v>4012.6179194048532</v>
      </c>
      <c r="F16" s="3">
        <v>4759.3362932989867</v>
      </c>
      <c r="G16" s="3">
        <v>3178.5649119553336</v>
      </c>
      <c r="H16" s="3">
        <v>3162.4959371033951</v>
      </c>
      <c r="I16" s="3">
        <v>3894.8881536263993</v>
      </c>
      <c r="J16" s="3">
        <v>3233.17555151537</v>
      </c>
      <c r="K16" s="3">
        <v>3766.1656660356493</v>
      </c>
      <c r="L16" s="3">
        <v>4409.1591307227873</v>
      </c>
      <c r="M16" s="3">
        <v>4431.9057175686867</v>
      </c>
      <c r="N16" s="3">
        <v>4613.727012330728</v>
      </c>
    </row>
    <row r="17" spans="1:14" x14ac:dyDescent="0.25">
      <c r="A17" s="2">
        <v>300</v>
      </c>
      <c r="B17" s="3">
        <v>300</v>
      </c>
      <c r="C17" s="3">
        <v>4042.4919513695777</v>
      </c>
      <c r="D17" s="3">
        <v>4651.0335118052017</v>
      </c>
      <c r="E17" s="3">
        <v>4542.157487516849</v>
      </c>
      <c r="F17" s="3">
        <v>5387.4192396132712</v>
      </c>
      <c r="G17" s="3">
        <v>3598.0356725660072</v>
      </c>
      <c r="H17" s="3">
        <v>3579.8460976036154</v>
      </c>
      <c r="I17" s="3">
        <v>4408.8910894009978</v>
      </c>
      <c r="J17" s="3">
        <v>3659.8532017596399</v>
      </c>
      <c r="K17" s="3">
        <v>4263.1812753679578</v>
      </c>
      <c r="L17" s="3">
        <v>4991.0296872312683</v>
      </c>
      <c r="M17" s="3">
        <v>5016.7781092920668</v>
      </c>
      <c r="N17" s="3">
        <v>5222.59410572661</v>
      </c>
    </row>
    <row r="18" spans="1:14" x14ac:dyDescent="0.25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1"/>
      <c r="B19" s="41" t="s">
        <v>55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30" x14ac:dyDescent="0.25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3" t="s">
        <v>12</v>
      </c>
      <c r="N20" s="3" t="s">
        <v>13</v>
      </c>
    </row>
    <row r="21" spans="1:14" x14ac:dyDescent="0.25">
      <c r="A21" s="2">
        <v>100</v>
      </c>
      <c r="B21" s="3">
        <v>100</v>
      </c>
      <c r="C21" s="3">
        <v>2517.1713729467306</v>
      </c>
      <c r="D21" s="3">
        <v>3002.6247502579417</v>
      </c>
      <c r="E21" s="3">
        <v>2779.0013065305225</v>
      </c>
      <c r="F21" s="3">
        <v>3335.8869174265283</v>
      </c>
      <c r="G21" s="3">
        <v>2254.9208239593954</v>
      </c>
      <c r="H21" s="3">
        <v>2202.403973612109</v>
      </c>
      <c r="I21" s="3">
        <v>2761.1206002236659</v>
      </c>
      <c r="J21" s="3">
        <v>2337.8933846212881</v>
      </c>
      <c r="K21" s="3">
        <v>2636.176574504062</v>
      </c>
      <c r="L21" s="3">
        <v>3182.6908690478936</v>
      </c>
      <c r="M21" s="3">
        <v>3225.7762416309743</v>
      </c>
      <c r="N21" s="3">
        <v>3196.3574544412213</v>
      </c>
    </row>
    <row r="22" spans="1:14" x14ac:dyDescent="0.25">
      <c r="A22" s="2">
        <v>200</v>
      </c>
      <c r="B22" s="3">
        <v>200</v>
      </c>
      <c r="C22" s="3">
        <v>3210.5252415926061</v>
      </c>
      <c r="D22" s="3">
        <v>3829.6965615212494</v>
      </c>
      <c r="E22" s="3">
        <v>3544.4761278174146</v>
      </c>
      <c r="F22" s="3">
        <v>4254.7556620901823</v>
      </c>
      <c r="G22" s="3">
        <v>2876.0378816161119</v>
      </c>
      <c r="H22" s="3">
        <v>2809.0552854126904</v>
      </c>
      <c r="I22" s="3">
        <v>3521.6701879626071</v>
      </c>
      <c r="J22" s="3">
        <v>2981.8652016101164</v>
      </c>
      <c r="K22" s="3">
        <v>3362.3103793019063</v>
      </c>
      <c r="L22" s="3">
        <v>4059.3618221959691</v>
      </c>
      <c r="M22" s="3">
        <v>4114.3150437795557</v>
      </c>
      <c r="N22" s="3">
        <v>4076.7928631823816</v>
      </c>
    </row>
    <row r="23" spans="1:14" x14ac:dyDescent="0.25">
      <c r="A23" s="2">
        <v>300</v>
      </c>
      <c r="B23" s="3">
        <v>300</v>
      </c>
      <c r="C23" s="3">
        <v>3630.5241074902692</v>
      </c>
      <c r="D23" s="3">
        <v>4330.6950248671455</v>
      </c>
      <c r="E23" s="3">
        <v>4008.1622358095715</v>
      </c>
      <c r="F23" s="3">
        <v>4811.360086063838</v>
      </c>
      <c r="G23" s="3">
        <v>3252.2793242650041</v>
      </c>
      <c r="H23" s="3">
        <v>3176.534107517175</v>
      </c>
      <c r="I23" s="3">
        <v>3982.3728374381762</v>
      </c>
      <c r="J23" s="3">
        <v>3371.9509068122666</v>
      </c>
      <c r="K23" s="3">
        <v>3802.1656801754252</v>
      </c>
      <c r="L23" s="3">
        <v>4590.4049485676642</v>
      </c>
      <c r="M23" s="3">
        <v>4652.5471155747346</v>
      </c>
      <c r="N23" s="3">
        <v>4610.1163072263589</v>
      </c>
    </row>
    <row r="24" spans="1:14" x14ac:dyDescent="0.25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1"/>
      <c r="B25" s="41" t="s">
        <v>57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30" x14ac:dyDescent="0.25">
      <c r="A26" s="2" t="s">
        <v>0</v>
      </c>
      <c r="B26" s="3" t="s">
        <v>1</v>
      </c>
      <c r="C26" s="3" t="s">
        <v>2</v>
      </c>
      <c r="D26" s="3" t="s">
        <v>3</v>
      </c>
      <c r="E26" s="3" t="s">
        <v>4</v>
      </c>
      <c r="F26" s="3" t="s">
        <v>5</v>
      </c>
      <c r="G26" s="3" t="s">
        <v>6</v>
      </c>
      <c r="H26" s="3" t="s">
        <v>7</v>
      </c>
      <c r="I26" s="3" t="s">
        <v>8</v>
      </c>
      <c r="J26" s="3" t="s">
        <v>9</v>
      </c>
      <c r="K26" s="3" t="s">
        <v>10</v>
      </c>
      <c r="L26" s="3" t="s">
        <v>11</v>
      </c>
      <c r="M26" s="3" t="s">
        <v>12</v>
      </c>
      <c r="N26" s="3" t="s">
        <v>13</v>
      </c>
    </row>
    <row r="27" spans="1:14" x14ac:dyDescent="0.25">
      <c r="A27" s="2">
        <v>100</v>
      </c>
      <c r="B27" s="3">
        <v>100</v>
      </c>
      <c r="C27" s="3">
        <v>2359.130954575076</v>
      </c>
      <c r="D27" s="3">
        <v>3028.4101358847788</v>
      </c>
      <c r="E27" s="3">
        <v>2586.2059354973917</v>
      </c>
      <c r="F27" s="3">
        <v>3194.0487500423292</v>
      </c>
      <c r="G27" s="3">
        <v>2218.1476104194153</v>
      </c>
      <c r="H27" s="3">
        <v>2143.620927613239</v>
      </c>
      <c r="I27" s="3">
        <v>2685.2819345276353</v>
      </c>
      <c r="J27" s="3">
        <v>2373.8311361028072</v>
      </c>
      <c r="K27" s="3">
        <v>2601.4824661582129</v>
      </c>
      <c r="L27" s="3">
        <v>3249.8004659175604</v>
      </c>
      <c r="M27" s="3">
        <v>3280.464115333742</v>
      </c>
      <c r="N27" s="3">
        <v>3021.6081367050351</v>
      </c>
    </row>
    <row r="28" spans="1:14" x14ac:dyDescent="0.25">
      <c r="A28" s="2">
        <v>200</v>
      </c>
      <c r="B28" s="3">
        <v>200</v>
      </c>
      <c r="C28" s="3">
        <v>3007.8805736899776</v>
      </c>
      <c r="D28" s="3">
        <v>3861.2082975844687</v>
      </c>
      <c r="E28" s="3">
        <v>3297.4000777101687</v>
      </c>
      <c r="F28" s="3">
        <v>4072.3967306857444</v>
      </c>
      <c r="G28" s="3">
        <v>2828.1274907687957</v>
      </c>
      <c r="H28" s="3">
        <v>2733.1063301165977</v>
      </c>
      <c r="I28" s="3">
        <v>3423.7214979874389</v>
      </c>
      <c r="J28" s="3">
        <v>3026.6232341434938</v>
      </c>
      <c r="K28" s="3">
        <v>3316.8775805249029</v>
      </c>
      <c r="L28" s="3">
        <v>4143.4798991744537</v>
      </c>
      <c r="M28" s="3">
        <v>4182.5759040903758</v>
      </c>
      <c r="N28" s="3">
        <v>3852.5357814804647</v>
      </c>
    </row>
    <row r="29" spans="1:14" x14ac:dyDescent="0.25">
      <c r="A29" s="2">
        <v>300</v>
      </c>
      <c r="B29" s="3">
        <v>300</v>
      </c>
      <c r="C29" s="3">
        <v>3400.8422652071895</v>
      </c>
      <c r="D29" s="3">
        <v>4365.6521765040698</v>
      </c>
      <c r="E29" s="3">
        <v>3728.1857689639892</v>
      </c>
      <c r="F29" s="3">
        <v>4604.4311212188222</v>
      </c>
      <c r="G29" s="3">
        <v>3197.6055120439119</v>
      </c>
      <c r="H29" s="3">
        <v>3090.1704023983839</v>
      </c>
      <c r="I29" s="3">
        <v>3871.0103308291305</v>
      </c>
      <c r="J29" s="3">
        <v>3422.0335426768766</v>
      </c>
      <c r="K29" s="3">
        <v>3750.2078915749876</v>
      </c>
      <c r="L29" s="3">
        <v>4684.8008825237685</v>
      </c>
      <c r="M29" s="3">
        <v>4729.0045477496478</v>
      </c>
      <c r="N29" s="3">
        <v>4355.8466477971897</v>
      </c>
    </row>
    <row r="30" spans="1:14" x14ac:dyDescent="0.25">
      <c r="A30" s="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1"/>
      <c r="B31" s="41" t="s">
        <v>59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ht="30" x14ac:dyDescent="0.25">
      <c r="A32" s="2" t="s">
        <v>0</v>
      </c>
      <c r="B32" s="3" t="s">
        <v>1</v>
      </c>
      <c r="C32" s="3" t="s">
        <v>2</v>
      </c>
      <c r="D32" s="3" t="s">
        <v>3</v>
      </c>
      <c r="E32" s="3" t="s">
        <v>4</v>
      </c>
      <c r="F32" s="3" t="s">
        <v>5</v>
      </c>
      <c r="G32" s="3" t="s">
        <v>6</v>
      </c>
      <c r="H32" s="3" t="s">
        <v>7</v>
      </c>
      <c r="I32" s="3" t="s">
        <v>8</v>
      </c>
      <c r="J32" s="3" t="s">
        <v>9</v>
      </c>
      <c r="K32" s="3" t="s">
        <v>10</v>
      </c>
      <c r="L32" s="3" t="s">
        <v>11</v>
      </c>
      <c r="M32" s="3" t="s">
        <v>12</v>
      </c>
      <c r="N32" s="3" t="s">
        <v>13</v>
      </c>
    </row>
    <row r="33" spans="1:14" x14ac:dyDescent="0.25">
      <c r="A33" s="2">
        <v>100</v>
      </c>
      <c r="B33" s="3">
        <v>100</v>
      </c>
      <c r="C33" s="3">
        <v>2574.4133422473833</v>
      </c>
      <c r="D33" s="3">
        <v>3491.4033211345309</v>
      </c>
      <c r="E33" s="3">
        <v>2800.6014215000091</v>
      </c>
      <c r="F33" s="3">
        <v>3582.8403568407539</v>
      </c>
      <c r="G33" s="3">
        <v>2504.2976050252673</v>
      </c>
      <c r="H33" s="3">
        <v>2470.2519650356867</v>
      </c>
      <c r="I33" s="3">
        <v>3118.4912234909903</v>
      </c>
      <c r="J33" s="3">
        <v>2789.7634152746659</v>
      </c>
      <c r="K33" s="3">
        <v>3111.7811518308131</v>
      </c>
      <c r="L33" s="3">
        <v>3923.7794496971587</v>
      </c>
      <c r="M33" s="3">
        <v>3871.8711815342313</v>
      </c>
      <c r="N33" s="3">
        <v>3437.9912092112172</v>
      </c>
    </row>
    <row r="34" spans="1:14" x14ac:dyDescent="0.25">
      <c r="A34" s="2">
        <v>200</v>
      </c>
      <c r="B34" s="3">
        <v>200</v>
      </c>
      <c r="C34" s="3">
        <v>3289.7894337782204</v>
      </c>
      <c r="D34" s="3">
        <v>4461.5919155001193</v>
      </c>
      <c r="E34" s="3">
        <v>3578.8304906126655</v>
      </c>
      <c r="F34" s="3">
        <v>4578.437407630664</v>
      </c>
      <c r="G34" s="3">
        <v>3200.1899869180197</v>
      </c>
      <c r="H34" s="3">
        <v>3156.6837694563883</v>
      </c>
      <c r="I34" s="3">
        <v>3985.0552776481609</v>
      </c>
      <c r="J34" s="3">
        <v>3564.9808271657575</v>
      </c>
      <c r="K34" s="3">
        <v>3976.4806161960582</v>
      </c>
      <c r="L34" s="3">
        <v>5014.1164055734707</v>
      </c>
      <c r="M34" s="3">
        <v>4947.7839059217049</v>
      </c>
      <c r="N34" s="3">
        <v>4393.3376850867135</v>
      </c>
    </row>
    <row r="35" spans="1:14" x14ac:dyDescent="0.25">
      <c r="A35" s="2">
        <v>300</v>
      </c>
      <c r="B35" s="3">
        <v>300</v>
      </c>
      <c r="C35" s="3">
        <v>3723.1897606272419</v>
      </c>
      <c r="D35" s="3">
        <v>5049.3667361590697</v>
      </c>
      <c r="E35" s="3">
        <v>4050.3093908860556</v>
      </c>
      <c r="F35" s="3">
        <v>5181.6055765569081</v>
      </c>
      <c r="G35" s="3">
        <v>3621.7863882160659</v>
      </c>
      <c r="H35" s="3">
        <v>3572.5486158183544</v>
      </c>
      <c r="I35" s="3">
        <v>4510.0506594530634</v>
      </c>
      <c r="J35" s="3">
        <v>4034.6351581816116</v>
      </c>
      <c r="K35" s="3">
        <v>4500.3463630651186</v>
      </c>
      <c r="L35" s="3">
        <v>5674.681384815568</v>
      </c>
      <c r="M35" s="3">
        <v>5599.610171757221</v>
      </c>
      <c r="N35" s="3">
        <v>4972.1206215033881</v>
      </c>
    </row>
    <row r="36" spans="1:14" x14ac:dyDescent="0.25">
      <c r="A36" s="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x14ac:dyDescent="0.25">
      <c r="A37" s="1"/>
      <c r="B37" s="41" t="s">
        <v>61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30" x14ac:dyDescent="0.25">
      <c r="A38" s="2" t="s">
        <v>0</v>
      </c>
      <c r="B38" s="3" t="s">
        <v>1</v>
      </c>
      <c r="C38" s="3" t="s">
        <v>2</v>
      </c>
      <c r="D38" s="3" t="s">
        <v>3</v>
      </c>
      <c r="E38" s="3" t="s">
        <v>4</v>
      </c>
      <c r="F38" s="3" t="s">
        <v>5</v>
      </c>
      <c r="G38" s="3" t="s">
        <v>6</v>
      </c>
      <c r="H38" s="3" t="s">
        <v>7</v>
      </c>
      <c r="I38" s="3" t="s">
        <v>8</v>
      </c>
      <c r="J38" s="3" t="s">
        <v>9</v>
      </c>
      <c r="K38" s="3" t="s">
        <v>10</v>
      </c>
      <c r="L38" s="3" t="s">
        <v>11</v>
      </c>
      <c r="M38" s="3" t="s">
        <v>12</v>
      </c>
      <c r="N38" s="3" t="s">
        <v>13</v>
      </c>
    </row>
    <row r="39" spans="1:14" x14ac:dyDescent="0.25">
      <c r="A39" s="2">
        <v>100</v>
      </c>
      <c r="B39" s="3">
        <v>100</v>
      </c>
      <c r="C39" s="3">
        <v>3149.4927229791238</v>
      </c>
      <c r="D39" s="3">
        <v>4357.2337270863736</v>
      </c>
      <c r="E39" s="3">
        <v>3560.0854877327997</v>
      </c>
      <c r="F39" s="3">
        <v>4295.50290248691</v>
      </c>
      <c r="G39" s="3">
        <v>3128.3319394422474</v>
      </c>
      <c r="H39" s="3">
        <v>3129.2619238490438</v>
      </c>
      <c r="I39" s="3">
        <v>3972.5348750091139</v>
      </c>
      <c r="J39" s="3">
        <v>3453.9672063309613</v>
      </c>
      <c r="K39" s="3">
        <v>3959.4291067397835</v>
      </c>
      <c r="L39" s="3">
        <v>4940.3379831008015</v>
      </c>
      <c r="M39" s="3">
        <v>4905.9811027520373</v>
      </c>
      <c r="N39" s="3">
        <v>4053.9052248014132</v>
      </c>
    </row>
    <row r="40" spans="1:14" x14ac:dyDescent="0.25">
      <c r="A40" s="2">
        <v>200</v>
      </c>
      <c r="B40" s="3">
        <v>200</v>
      </c>
      <c r="C40" s="3">
        <v>4038.3060418974646</v>
      </c>
      <c r="D40" s="3">
        <v>5586.8817088131873</v>
      </c>
      <c r="E40" s="3">
        <v>4564.7715360281345</v>
      </c>
      <c r="F40" s="3">
        <v>5507.7299266444325</v>
      </c>
      <c r="G40" s="3">
        <v>4011.1735073833279</v>
      </c>
      <c r="H40" s="3">
        <v>4012.3659412065385</v>
      </c>
      <c r="I40" s="3">
        <v>5093.617607162837</v>
      </c>
      <c r="J40" s="3">
        <v>4428.7057836566019</v>
      </c>
      <c r="K40" s="3">
        <v>5076.8132809297276</v>
      </c>
      <c r="L40" s="3">
        <v>6334.542887052653</v>
      </c>
      <c r="M40" s="3">
        <v>6290.4902062888978</v>
      </c>
      <c r="N40" s="3">
        <v>5197.9513536103377</v>
      </c>
    </row>
    <row r="41" spans="1:14" x14ac:dyDescent="0.25">
      <c r="A41" s="2">
        <v>300</v>
      </c>
      <c r="B41" s="3">
        <v>300</v>
      </c>
      <c r="C41" s="3">
        <v>4576.9507035504157</v>
      </c>
      <c r="D41" s="3">
        <v>6332.0812990663217</v>
      </c>
      <c r="E41" s="3">
        <v>5173.6381731866186</v>
      </c>
      <c r="F41" s="3">
        <v>6242.3719503131651</v>
      </c>
      <c r="G41" s="3">
        <v>4546.1991281014098</v>
      </c>
      <c r="H41" s="3">
        <v>4547.5506132958108</v>
      </c>
      <c r="I41" s="3">
        <v>5773.023750266987</v>
      </c>
      <c r="J41" s="3">
        <v>5019.4234518195917</v>
      </c>
      <c r="K41" s="3">
        <v>5753.9779989105145</v>
      </c>
      <c r="L41" s="3">
        <v>7179.4683767808574</v>
      </c>
      <c r="M41" s="3">
        <v>7129.5397814433418</v>
      </c>
      <c r="N41" s="3">
        <v>5891.2739297364369</v>
      </c>
    </row>
    <row r="42" spans="1:14" x14ac:dyDescent="0.25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84" spans="2:14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2:14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x14ac:dyDescent="0.2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2:14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 x14ac:dyDescent="0.2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2:14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x14ac:dyDescent="0.2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N41"/>
  <sheetViews>
    <sheetView topLeftCell="A17" workbookViewId="0">
      <selection activeCell="A38" sqref="A38:N41"/>
    </sheetView>
  </sheetViews>
  <sheetFormatPr baseColWidth="10" defaultRowHeight="15" x14ac:dyDescent="0.25"/>
  <sheetData>
    <row r="1" spans="1:14" x14ac:dyDescent="0.25">
      <c r="A1" s="1"/>
      <c r="B1" s="41" t="s">
        <v>63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30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4" x14ac:dyDescent="0.25">
      <c r="A3" s="2">
        <v>100</v>
      </c>
      <c r="B3" s="3">
        <v>100</v>
      </c>
      <c r="C3" s="3">
        <v>10.328419210524046</v>
      </c>
      <c r="D3" s="3">
        <v>21.918642394271885</v>
      </c>
      <c r="E3" s="3">
        <v>49.761516685054154</v>
      </c>
      <c r="F3" s="3">
        <v>11.555273203304136</v>
      </c>
      <c r="G3" s="3">
        <v>7.3749585303580591</v>
      </c>
      <c r="H3" s="3">
        <v>7.2730214481112716</v>
      </c>
      <c r="I3" s="3">
        <v>7.0799185479940752</v>
      </c>
      <c r="J3" s="3">
        <v>6.5577406427444869</v>
      </c>
      <c r="K3" s="3">
        <v>32.472173233869043</v>
      </c>
      <c r="L3" s="3">
        <v>35.536353282990383</v>
      </c>
      <c r="M3" s="3">
        <v>24.866508501631529</v>
      </c>
      <c r="N3" s="3">
        <v>13.228859444348299</v>
      </c>
    </row>
    <row r="4" spans="1:14" x14ac:dyDescent="0.25">
      <c r="A4" s="2">
        <v>200</v>
      </c>
      <c r="B4" s="3">
        <v>200</v>
      </c>
      <c r="C4" s="3">
        <v>16.928135555126243</v>
      </c>
      <c r="D4" s="3">
        <v>50.673819202014812</v>
      </c>
      <c r="E4" s="3">
        <v>136.60922427235863</v>
      </c>
      <c r="F4" s="3">
        <v>18.495840994647121</v>
      </c>
      <c r="G4" s="3">
        <v>7.8441887732990985</v>
      </c>
      <c r="H4" s="3">
        <v>7.7315364067992416</v>
      </c>
      <c r="I4" s="3">
        <v>7.6276422617410304</v>
      </c>
      <c r="J4" s="3">
        <v>6.9639734672749514</v>
      </c>
      <c r="K4" s="3">
        <v>57.884048375631352</v>
      </c>
      <c r="L4" s="3">
        <v>54.288892887941245</v>
      </c>
      <c r="M4" s="3">
        <v>42.519819781270925</v>
      </c>
      <c r="N4" s="3">
        <v>19.866885094480917</v>
      </c>
    </row>
    <row r="5" spans="1:14" x14ac:dyDescent="0.25">
      <c r="A5" s="2">
        <v>300</v>
      </c>
      <c r="B5" s="3">
        <v>300</v>
      </c>
      <c r="C5" s="3">
        <v>21.696082991920417</v>
      </c>
      <c r="D5" s="3">
        <v>89.512788553232596</v>
      </c>
      <c r="E5" s="3">
        <v>235.62370351867816</v>
      </c>
      <c r="F5" s="3">
        <v>26.376704192615978</v>
      </c>
      <c r="G5" s="3">
        <v>8.1105531685826033</v>
      </c>
      <c r="H5" s="3">
        <v>7.9918181374350636</v>
      </c>
      <c r="I5" s="3">
        <v>7.9385644539684712</v>
      </c>
      <c r="J5" s="3">
        <v>7.1945765928794616</v>
      </c>
      <c r="K5" s="3">
        <v>85.02648921024516</v>
      </c>
      <c r="L5" s="3">
        <v>72.897553833471051</v>
      </c>
      <c r="M5" s="3">
        <v>55.170295619829588</v>
      </c>
      <c r="N5" s="3">
        <v>29.212291949778276</v>
      </c>
    </row>
    <row r="6" spans="1:14" x14ac:dyDescent="0.25">
      <c r="A6" s="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25">
      <c r="A7" s="1"/>
      <c r="B7" s="41" t="s">
        <v>65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4" ht="30" x14ac:dyDescent="0.25">
      <c r="A8" s="2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10</v>
      </c>
      <c r="L8" s="3" t="s">
        <v>11</v>
      </c>
      <c r="M8" s="3" t="s">
        <v>12</v>
      </c>
      <c r="N8" s="3" t="s">
        <v>13</v>
      </c>
    </row>
    <row r="9" spans="1:14" x14ac:dyDescent="0.25">
      <c r="A9" s="2">
        <v>100</v>
      </c>
      <c r="B9" s="3">
        <v>100</v>
      </c>
      <c r="C9" s="3">
        <v>29.845246383009545</v>
      </c>
      <c r="D9" s="3">
        <v>45.064844928826339</v>
      </c>
      <c r="E9" s="3">
        <v>71.791455698428081</v>
      </c>
      <c r="F9" s="3">
        <v>15.75230841035934</v>
      </c>
      <c r="G9" s="3">
        <v>8.5165230905595948</v>
      </c>
      <c r="H9" s="3" t="e">
        <v>#N/A</v>
      </c>
      <c r="I9" s="3">
        <v>8.739441671460602</v>
      </c>
      <c r="J9" s="3">
        <v>7.4704225779618714</v>
      </c>
      <c r="K9" s="3">
        <v>72.161517061059357</v>
      </c>
      <c r="L9" s="3">
        <v>63.863136987554896</v>
      </c>
      <c r="M9" s="3">
        <v>37.027523345246053</v>
      </c>
      <c r="N9" s="3">
        <v>16.306904568788525</v>
      </c>
    </row>
    <row r="10" spans="1:14" x14ac:dyDescent="0.25">
      <c r="A10" s="2">
        <v>200</v>
      </c>
      <c r="B10" s="3">
        <v>200</v>
      </c>
      <c r="C10" s="3">
        <v>62.339795041745802</v>
      </c>
      <c r="D10" s="3">
        <v>148.81966719452709</v>
      </c>
      <c r="E10" s="3">
        <v>209.17910792868508</v>
      </c>
      <c r="F10" s="3">
        <v>29.130221542036381</v>
      </c>
      <c r="G10" s="3">
        <v>9.0995561957975166</v>
      </c>
      <c r="H10" s="3" t="e">
        <v>#N/A</v>
      </c>
      <c r="I10" s="3">
        <v>9.3448390051958956</v>
      </c>
      <c r="J10" s="3">
        <v>8.0515669472753491</v>
      </c>
      <c r="K10" s="3">
        <v>192.14761016894943</v>
      </c>
      <c r="L10" s="3">
        <v>133.48568949076838</v>
      </c>
      <c r="M10" s="3">
        <v>64.574035117357141</v>
      </c>
      <c r="N10" s="3">
        <v>29.1432067231652</v>
      </c>
    </row>
    <row r="11" spans="1:14" x14ac:dyDescent="0.25">
      <c r="A11" s="2">
        <v>300</v>
      </c>
      <c r="B11" s="3">
        <v>300</v>
      </c>
      <c r="C11" s="3">
        <v>103.22222940179878</v>
      </c>
      <c r="D11" s="3">
        <v>303.91540198534028</v>
      </c>
      <c r="E11" s="3">
        <v>418.07095814349094</v>
      </c>
      <c r="F11" s="3">
        <v>40.698632976922063</v>
      </c>
      <c r="G11" s="3">
        <v>9.4316116116185533</v>
      </c>
      <c r="H11" s="3" t="e">
        <v>#N/A</v>
      </c>
      <c r="I11" s="3">
        <v>9.6896315419908472</v>
      </c>
      <c r="J11" s="3">
        <v>8.3825466694743049</v>
      </c>
      <c r="K11" s="3">
        <v>347.66617804558916</v>
      </c>
      <c r="L11" s="3">
        <v>192.60921264862444</v>
      </c>
      <c r="M11" s="3">
        <v>93.980327657332808</v>
      </c>
      <c r="N11" s="3">
        <v>39.719312819537947</v>
      </c>
    </row>
    <row r="12" spans="1:14" x14ac:dyDescent="0.25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x14ac:dyDescent="0.25">
      <c r="A13" s="1"/>
      <c r="B13" s="41" t="s">
        <v>67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4" ht="30" x14ac:dyDescent="0.25">
      <c r="A14" s="2" t="s">
        <v>0</v>
      </c>
      <c r="B14" s="3" t="s">
        <v>1</v>
      </c>
      <c r="C14" s="3" t="s">
        <v>2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</row>
    <row r="15" spans="1:14" x14ac:dyDescent="0.25">
      <c r="A15" s="2">
        <v>100</v>
      </c>
      <c r="B15" s="3">
        <v>100</v>
      </c>
      <c r="C15" s="3">
        <v>30.592392088574449</v>
      </c>
      <c r="D15" s="3">
        <v>44.566216686802591</v>
      </c>
      <c r="E15" s="3">
        <v>72.239235897876313</v>
      </c>
      <c r="F15" s="3">
        <v>23.392785426993328</v>
      </c>
      <c r="G15" s="3">
        <v>9.1998814937256306</v>
      </c>
      <c r="H15" s="3" t="e">
        <v>#N/A</v>
      </c>
      <c r="I15" s="3">
        <v>9.9018215518838666</v>
      </c>
      <c r="J15" s="3">
        <v>8.5005080442666419</v>
      </c>
      <c r="K15" s="3">
        <v>168.0907111084511</v>
      </c>
      <c r="L15" s="3">
        <v>224.0600759254026</v>
      </c>
      <c r="M15" s="3">
        <v>51.775361265529462</v>
      </c>
      <c r="N15" s="3">
        <v>23.707739105287342</v>
      </c>
    </row>
    <row r="16" spans="1:14" x14ac:dyDescent="0.25">
      <c r="A16" s="2">
        <v>200</v>
      </c>
      <c r="B16" s="3">
        <v>200</v>
      </c>
      <c r="C16" s="3">
        <v>61.702965619666358</v>
      </c>
      <c r="D16" s="3">
        <v>147.14810923098125</v>
      </c>
      <c r="E16" s="3">
        <v>206.44836532620806</v>
      </c>
      <c r="F16" s="3">
        <v>48.103344995314835</v>
      </c>
      <c r="G16" s="3">
        <v>9.8924762148613077</v>
      </c>
      <c r="H16" s="3" t="e">
        <v>#N/A</v>
      </c>
      <c r="I16" s="3">
        <v>16.420211024881603</v>
      </c>
      <c r="J16" s="3">
        <v>9.2633585432446974</v>
      </c>
      <c r="K16" s="3">
        <v>504.66574054052296</v>
      </c>
      <c r="L16" s="3">
        <v>509.79443884475074</v>
      </c>
      <c r="M16" s="3">
        <v>121.96380125298688</v>
      </c>
      <c r="N16" s="3">
        <v>44.644458764715687</v>
      </c>
    </row>
    <row r="17" spans="1:14" x14ac:dyDescent="0.25">
      <c r="A17" s="2">
        <v>300</v>
      </c>
      <c r="B17" s="3">
        <v>300</v>
      </c>
      <c r="C17" s="3">
        <v>98.627043900166768</v>
      </c>
      <c r="D17" s="3">
        <v>299.56203842110949</v>
      </c>
      <c r="E17" s="3">
        <v>407.3079228893024</v>
      </c>
      <c r="F17" s="3">
        <v>75.935333876298444</v>
      </c>
      <c r="G17" s="3">
        <v>12.34295623218647</v>
      </c>
      <c r="H17" s="3">
        <v>13.954998774813625</v>
      </c>
      <c r="I17" s="3">
        <v>21.639136347777388</v>
      </c>
      <c r="J17" s="3">
        <v>9.6999919660703924</v>
      </c>
      <c r="K17" s="3">
        <v>527.16342545655959</v>
      </c>
      <c r="L17" s="3">
        <v>532.52075794220502</v>
      </c>
      <c r="M17" s="3">
        <v>193.41835319268731</v>
      </c>
      <c r="N17" s="3">
        <v>63.40545250832686</v>
      </c>
    </row>
    <row r="18" spans="1:14" x14ac:dyDescent="0.25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1"/>
      <c r="B19" s="41" t="s">
        <v>69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30" x14ac:dyDescent="0.25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3" t="s">
        <v>12</v>
      </c>
      <c r="N20" s="3" t="s">
        <v>13</v>
      </c>
    </row>
    <row r="21" spans="1:14" x14ac:dyDescent="0.25">
      <c r="A21" s="2">
        <v>100</v>
      </c>
      <c r="B21" s="3">
        <v>100</v>
      </c>
      <c r="C21" s="3">
        <v>38.523393074141282</v>
      </c>
      <c r="D21" s="3">
        <v>63.866235141962477</v>
      </c>
      <c r="E21" s="3">
        <v>83.918399662270119</v>
      </c>
      <c r="F21" s="3">
        <v>23.65668999808889</v>
      </c>
      <c r="G21" s="3">
        <v>9.9172285511301368</v>
      </c>
      <c r="H21" s="3">
        <v>9.760233061029318</v>
      </c>
      <c r="I21" s="3">
        <v>15.534162151214829</v>
      </c>
      <c r="J21" s="3">
        <v>9.8237732443508481</v>
      </c>
      <c r="K21" s="3">
        <v>233.01862130151324</v>
      </c>
      <c r="L21" s="3">
        <v>211.70497654832633</v>
      </c>
      <c r="M21" s="3">
        <v>49.277848497873485</v>
      </c>
      <c r="N21" s="3">
        <v>37.593562032710992</v>
      </c>
    </row>
    <row r="22" spans="1:14" x14ac:dyDescent="0.25">
      <c r="A22" s="2">
        <v>200</v>
      </c>
      <c r="B22" s="3">
        <v>200</v>
      </c>
      <c r="C22" s="3">
        <v>84.264666069889529</v>
      </c>
      <c r="D22" s="3">
        <v>230.41024569990205</v>
      </c>
      <c r="E22" s="3">
        <v>231.47592639156795</v>
      </c>
      <c r="F22" s="3">
        <v>46.426961223440806</v>
      </c>
      <c r="G22" s="3">
        <v>15.630424933655346</v>
      </c>
      <c r="H22" s="3">
        <v>16.689709833959864</v>
      </c>
      <c r="I22" s="3">
        <v>28.565166407235353</v>
      </c>
      <c r="J22" s="3">
        <v>15.154227489694314</v>
      </c>
      <c r="K22" s="3">
        <v>518.5258589693899</v>
      </c>
      <c r="L22" s="3">
        <v>505.57660003032532</v>
      </c>
      <c r="M22" s="3">
        <v>100.26372658361979</v>
      </c>
      <c r="N22" s="3">
        <v>72.217676411417926</v>
      </c>
    </row>
    <row r="23" spans="1:14" x14ac:dyDescent="0.25">
      <c r="A23" s="2">
        <v>300</v>
      </c>
      <c r="B23" s="3">
        <v>300</v>
      </c>
      <c r="C23" s="3">
        <v>152.51611685532978</v>
      </c>
      <c r="D23" s="3">
        <v>501.05763188624275</v>
      </c>
      <c r="E23" s="3">
        <v>431.98071079366508</v>
      </c>
      <c r="F23" s="3">
        <v>69.540209362994062</v>
      </c>
      <c r="G23" s="3">
        <v>19.233443560531782</v>
      </c>
      <c r="H23" s="3">
        <v>25.894383452007549</v>
      </c>
      <c r="I23" s="3">
        <v>39.910922424568334</v>
      </c>
      <c r="J23" s="3">
        <v>18.918833526291799</v>
      </c>
      <c r="K23" s="3">
        <v>542.65505037636649</v>
      </c>
      <c r="L23" s="3">
        <v>529.1032078976109</v>
      </c>
      <c r="M23" s="3">
        <v>163.0604822301749</v>
      </c>
      <c r="N23" s="3">
        <v>118.2668499238524</v>
      </c>
    </row>
    <row r="24" spans="1:14" x14ac:dyDescent="0.25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1"/>
      <c r="B25" s="41" t="s">
        <v>71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30" x14ac:dyDescent="0.25">
      <c r="A26" s="2" t="s">
        <v>0</v>
      </c>
      <c r="B26" s="3" t="s">
        <v>1</v>
      </c>
      <c r="C26" s="3" t="s">
        <v>2</v>
      </c>
      <c r="D26" s="3" t="s">
        <v>3</v>
      </c>
      <c r="E26" s="3" t="s">
        <v>4</v>
      </c>
      <c r="F26" s="3" t="s">
        <v>5</v>
      </c>
      <c r="G26" s="3" t="s">
        <v>6</v>
      </c>
      <c r="H26" s="3" t="s">
        <v>7</v>
      </c>
      <c r="I26" s="3" t="s">
        <v>8</v>
      </c>
      <c r="J26" s="3" t="s">
        <v>9</v>
      </c>
      <c r="K26" s="3" t="s">
        <v>10</v>
      </c>
      <c r="L26" s="3" t="s">
        <v>11</v>
      </c>
      <c r="M26" s="3" t="s">
        <v>12</v>
      </c>
      <c r="N26" s="3" t="s">
        <v>13</v>
      </c>
    </row>
    <row r="27" spans="1:14" x14ac:dyDescent="0.25">
      <c r="A27" s="2">
        <v>100</v>
      </c>
      <c r="B27" s="3">
        <v>100</v>
      </c>
      <c r="C27" s="3">
        <v>43.42061577600056</v>
      </c>
      <c r="D27" s="3">
        <v>98.70183550595776</v>
      </c>
      <c r="E27" s="3">
        <v>53.085515578891645</v>
      </c>
      <c r="F27" s="3">
        <v>20.514518769768653</v>
      </c>
      <c r="G27" s="3">
        <v>10.782117294073942</v>
      </c>
      <c r="H27" s="3">
        <v>11.280224583160946</v>
      </c>
      <c r="I27" s="3">
        <v>19.903932946832629</v>
      </c>
      <c r="J27" s="3">
        <v>17.722687751048358</v>
      </c>
      <c r="K27" s="3">
        <v>234.82259979281764</v>
      </c>
      <c r="L27" s="3">
        <v>403.2220773550988</v>
      </c>
      <c r="M27" s="3">
        <v>45.83352404986276</v>
      </c>
      <c r="N27" s="3">
        <v>76.280123953157272</v>
      </c>
    </row>
    <row r="28" spans="1:14" x14ac:dyDescent="0.25">
      <c r="A28" s="2">
        <v>200</v>
      </c>
      <c r="B28" s="3">
        <v>200</v>
      </c>
      <c r="C28" s="3">
        <v>112.56450360007392</v>
      </c>
      <c r="D28" s="3">
        <v>436.23698606303992</v>
      </c>
      <c r="E28" s="3">
        <v>122.17053272616968</v>
      </c>
      <c r="F28" s="3">
        <v>41.794148848268243</v>
      </c>
      <c r="G28" s="3">
        <v>17.488819656848086</v>
      </c>
      <c r="H28" s="3">
        <v>22.113936809291019</v>
      </c>
      <c r="I28" s="3">
        <v>41.17330199764659</v>
      </c>
      <c r="J28" s="3">
        <v>37.190035833630773</v>
      </c>
      <c r="K28" s="3">
        <v>517.96703263172571</v>
      </c>
      <c r="L28" s="3">
        <v>537.53819707187552</v>
      </c>
      <c r="M28" s="3">
        <v>89.491512734630547</v>
      </c>
      <c r="N28" s="3">
        <v>229.76944201909384</v>
      </c>
    </row>
    <row r="29" spans="1:14" x14ac:dyDescent="0.25">
      <c r="A29" s="2">
        <v>300</v>
      </c>
      <c r="B29" s="3">
        <v>300</v>
      </c>
      <c r="C29" s="3">
        <v>202.45596335171845</v>
      </c>
      <c r="D29" s="3">
        <v>520.62878219744061</v>
      </c>
      <c r="E29" s="3">
        <v>190.66851581383082</v>
      </c>
      <c r="F29" s="3">
        <v>58.22922113710861</v>
      </c>
      <c r="G29" s="3">
        <v>23.400615973263569</v>
      </c>
      <c r="H29" s="3">
        <v>36.178972045496593</v>
      </c>
      <c r="I29" s="3">
        <v>57.00373088869587</v>
      </c>
      <c r="J29" s="3">
        <v>50.776330316751995</v>
      </c>
      <c r="K29" s="3">
        <v>544.28566331388708</v>
      </c>
      <c r="L29" s="3">
        <v>564.85126604155312</v>
      </c>
      <c r="M29" s="3">
        <v>143.95662123951465</v>
      </c>
      <c r="N29" s="3">
        <v>452.44869131286038</v>
      </c>
    </row>
    <row r="30" spans="1:14" x14ac:dyDescent="0.25">
      <c r="A30" s="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1"/>
      <c r="B31" s="41" t="s">
        <v>73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ht="30" x14ac:dyDescent="0.25">
      <c r="A32" s="2" t="s">
        <v>0</v>
      </c>
      <c r="B32" s="3" t="s">
        <v>1</v>
      </c>
      <c r="C32" s="3" t="s">
        <v>2</v>
      </c>
      <c r="D32" s="3" t="s">
        <v>3</v>
      </c>
      <c r="E32" s="3" t="s">
        <v>4</v>
      </c>
      <c r="F32" s="3" t="s">
        <v>5</v>
      </c>
      <c r="G32" s="3" t="s">
        <v>6</v>
      </c>
      <c r="H32" s="3" t="s">
        <v>7</v>
      </c>
      <c r="I32" s="3" t="s">
        <v>8</v>
      </c>
      <c r="J32" s="3" t="s">
        <v>9</v>
      </c>
      <c r="K32" s="3" t="s">
        <v>10</v>
      </c>
      <c r="L32" s="3" t="s">
        <v>11</v>
      </c>
      <c r="M32" s="3" t="s">
        <v>12</v>
      </c>
      <c r="N32" s="3" t="s">
        <v>13</v>
      </c>
    </row>
    <row r="33" spans="1:14" x14ac:dyDescent="0.25">
      <c r="A33" s="2">
        <v>100</v>
      </c>
      <c r="B33" s="3">
        <v>100</v>
      </c>
      <c r="C33" s="3">
        <v>59.749874536729521</v>
      </c>
      <c r="D33" s="3">
        <v>90.177422386991481</v>
      </c>
      <c r="E33" s="3">
        <v>40.528527805953658</v>
      </c>
      <c r="F33" s="3">
        <v>18.559473450069166</v>
      </c>
      <c r="G33" s="3">
        <v>11.060773716076607</v>
      </c>
      <c r="H33" s="3">
        <v>13.152399258045612</v>
      </c>
      <c r="I33" s="3">
        <v>23.928903957366487</v>
      </c>
      <c r="J33" s="3">
        <v>32.571966629702949</v>
      </c>
      <c r="K33" s="3">
        <v>359.03363523696817</v>
      </c>
      <c r="L33" s="3">
        <v>510.0178094097634</v>
      </c>
      <c r="M33" s="3">
        <v>47.961708183926831</v>
      </c>
      <c r="N33" s="3">
        <v>76.510995830806223</v>
      </c>
    </row>
    <row r="34" spans="1:14" x14ac:dyDescent="0.25">
      <c r="A34" s="2">
        <v>200</v>
      </c>
      <c r="B34" s="3">
        <v>200</v>
      </c>
      <c r="C34" s="3">
        <v>193.58071417748903</v>
      </c>
      <c r="D34" s="3">
        <v>317.88464512271742</v>
      </c>
      <c r="E34" s="3">
        <v>72.984473323957886</v>
      </c>
      <c r="F34" s="3">
        <v>36.535247916837832</v>
      </c>
      <c r="G34" s="3">
        <v>17.869563973811065</v>
      </c>
      <c r="H34" s="3">
        <v>25.587315941108308</v>
      </c>
      <c r="I34" s="3">
        <v>46.079526412117104</v>
      </c>
      <c r="J34" s="3">
        <v>70.011220555227681</v>
      </c>
      <c r="K34" s="3">
        <v>534.9820326815526</v>
      </c>
      <c r="L34" s="3">
        <v>560.68776123058251</v>
      </c>
      <c r="M34" s="3">
        <v>100.67754342021667</v>
      </c>
      <c r="N34" s="3">
        <v>219.27408472318106</v>
      </c>
    </row>
    <row r="35" spans="1:14" x14ac:dyDescent="0.25">
      <c r="A35" s="2">
        <v>300</v>
      </c>
      <c r="B35" s="3">
        <v>300</v>
      </c>
      <c r="C35" s="3">
        <v>418.85938191370792</v>
      </c>
      <c r="D35" s="3">
        <v>510.25834875059138</v>
      </c>
      <c r="E35" s="3">
        <v>111.06840286180127</v>
      </c>
      <c r="F35" s="3">
        <v>48.182012197679242</v>
      </c>
      <c r="G35" s="3">
        <v>24.529681421348013</v>
      </c>
      <c r="H35" s="3">
        <v>38.704028364717971</v>
      </c>
      <c r="I35" s="3">
        <v>67.690902057498391</v>
      </c>
      <c r="J35" s="3">
        <v>124.81998659099928</v>
      </c>
      <c r="K35" s="3">
        <v>562.88296324414603</v>
      </c>
      <c r="L35" s="3">
        <v>589.92932326020366</v>
      </c>
      <c r="M35" s="3">
        <v>167.78916530866786</v>
      </c>
      <c r="N35" s="3">
        <v>422.50962358842378</v>
      </c>
    </row>
    <row r="36" spans="1:14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x14ac:dyDescent="0.25">
      <c r="A37" s="1"/>
      <c r="B37" s="41" t="s">
        <v>75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30" x14ac:dyDescent="0.25">
      <c r="A38" s="2" t="s">
        <v>0</v>
      </c>
      <c r="B38" s="3" t="s">
        <v>1</v>
      </c>
      <c r="C38" s="3" t="s">
        <v>2</v>
      </c>
      <c r="D38" s="3" t="s">
        <v>3</v>
      </c>
      <c r="E38" s="3" t="s">
        <v>4</v>
      </c>
      <c r="F38" s="3" t="s">
        <v>5</v>
      </c>
      <c r="G38" s="3" t="s">
        <v>6</v>
      </c>
      <c r="H38" s="3" t="s">
        <v>7</v>
      </c>
      <c r="I38" s="3" t="s">
        <v>8</v>
      </c>
      <c r="J38" s="3" t="s">
        <v>9</v>
      </c>
      <c r="K38" s="3" t="s">
        <v>10</v>
      </c>
      <c r="L38" s="3" t="s">
        <v>11</v>
      </c>
      <c r="M38" s="3" t="s">
        <v>12</v>
      </c>
      <c r="N38" s="3" t="s">
        <v>13</v>
      </c>
    </row>
    <row r="39" spans="1:14" x14ac:dyDescent="0.25">
      <c r="A39" s="2">
        <v>100</v>
      </c>
      <c r="B39" s="3">
        <v>100</v>
      </c>
      <c r="C39" s="3">
        <v>75.016080691184015</v>
      </c>
      <c r="D39" s="3">
        <v>94.073688487823716</v>
      </c>
      <c r="E39" s="3">
        <v>38.642521008343323</v>
      </c>
      <c r="F39" s="3">
        <v>17.936610888108341</v>
      </c>
      <c r="G39" s="3">
        <v>13.840812429470954</v>
      </c>
      <c r="H39" s="3">
        <v>15.930218602449566</v>
      </c>
      <c r="I39" s="3">
        <v>30.135158056958154</v>
      </c>
      <c r="J39" s="3">
        <v>51.54896853036783</v>
      </c>
      <c r="K39" s="3">
        <v>296.22230647001675</v>
      </c>
      <c r="L39" s="3">
        <v>508.00172071288409</v>
      </c>
      <c r="M39" s="3">
        <v>50.670409376414</v>
      </c>
      <c r="N39" s="3">
        <v>79.990272246609607</v>
      </c>
    </row>
    <row r="40" spans="1:14" x14ac:dyDescent="0.25">
      <c r="A40" s="2">
        <v>200</v>
      </c>
      <c r="B40" s="3">
        <v>200</v>
      </c>
      <c r="C40" s="3">
        <v>331.66101447548323</v>
      </c>
      <c r="D40" s="3">
        <v>301.99370245344892</v>
      </c>
      <c r="E40" s="3">
        <v>68.360663447362256</v>
      </c>
      <c r="F40" s="3">
        <v>34.641332636483796</v>
      </c>
      <c r="G40" s="3">
        <v>23.296495428439478</v>
      </c>
      <c r="H40" s="3">
        <v>33.623034076813553</v>
      </c>
      <c r="I40" s="3">
        <v>60.669844515910945</v>
      </c>
      <c r="J40" s="3">
        <v>162.36728181044438</v>
      </c>
      <c r="K40" s="3">
        <v>528.27119752069814</v>
      </c>
      <c r="L40" s="3">
        <v>559.89917330479636</v>
      </c>
      <c r="M40" s="3">
        <v>121.36391468770401</v>
      </c>
      <c r="N40" s="3">
        <v>234.10131964563945</v>
      </c>
    </row>
    <row r="41" spans="1:14" x14ac:dyDescent="0.25">
      <c r="A41" s="2">
        <v>300</v>
      </c>
      <c r="B41" s="3">
        <v>300</v>
      </c>
      <c r="C41" s="3">
        <v>514.17029149377458</v>
      </c>
      <c r="D41" s="3">
        <v>507.74395778561541</v>
      </c>
      <c r="E41" s="3">
        <v>99.058074967780286</v>
      </c>
      <c r="F41" s="3">
        <v>46.102175616702404</v>
      </c>
      <c r="G41" s="3">
        <v>34.198772086673657</v>
      </c>
      <c r="H41" s="3">
        <v>47.361789033454997</v>
      </c>
      <c r="I41" s="3">
        <v>96.823362000756589</v>
      </c>
      <c r="J41" s="3">
        <v>306.14917781672989</v>
      </c>
      <c r="K41" s="3">
        <v>556.57514962012579</v>
      </c>
      <c r="L41" s="3">
        <v>589.89770333275067</v>
      </c>
      <c r="M41" s="3">
        <v>193.9003653230599</v>
      </c>
      <c r="N41" s="3">
        <v>450.73906493096831</v>
      </c>
    </row>
  </sheetData>
  <mergeCells count="7">
    <mergeCell ref="B31:N31"/>
    <mergeCell ref="B37:N37"/>
    <mergeCell ref="B1:N1"/>
    <mergeCell ref="B7:N7"/>
    <mergeCell ref="B13:N13"/>
    <mergeCell ref="B19:N19"/>
    <mergeCell ref="B25:N2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3"/>
  <dimension ref="A1:P31"/>
  <sheetViews>
    <sheetView workbookViewId="0">
      <selection activeCell="A2" sqref="A2:P15"/>
    </sheetView>
  </sheetViews>
  <sheetFormatPr baseColWidth="10" defaultRowHeight="15" x14ac:dyDescent="0.25"/>
  <sheetData>
    <row r="1" spans="1:16" x14ac:dyDescent="0.25">
      <c r="A1" s="13"/>
      <c r="B1" s="37" t="s">
        <v>77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8"/>
    </row>
    <row r="2" spans="1:16" x14ac:dyDescent="0.25">
      <c r="A2" s="6" t="s">
        <v>30</v>
      </c>
      <c r="B2" s="12" t="s">
        <v>45</v>
      </c>
      <c r="C2" s="12" t="s">
        <v>44</v>
      </c>
      <c r="D2" s="12" t="s">
        <v>43</v>
      </c>
      <c r="E2" s="12" t="s">
        <v>42</v>
      </c>
      <c r="F2" s="12" t="s">
        <v>41</v>
      </c>
      <c r="G2" s="12" t="s">
        <v>40</v>
      </c>
      <c r="H2" s="12" t="s">
        <v>39</v>
      </c>
      <c r="I2" s="12" t="s">
        <v>38</v>
      </c>
      <c r="J2" s="12" t="s">
        <v>37</v>
      </c>
      <c r="K2" s="12" t="s">
        <v>36</v>
      </c>
      <c r="L2" s="12" t="s">
        <v>35</v>
      </c>
      <c r="M2" s="12" t="s">
        <v>34</v>
      </c>
      <c r="N2" s="12" t="s">
        <v>33</v>
      </c>
      <c r="O2" s="12" t="s">
        <v>32</v>
      </c>
      <c r="P2" s="23" t="s">
        <v>31</v>
      </c>
    </row>
    <row r="3" spans="1:16" x14ac:dyDescent="0.25">
      <c r="A3" s="6" t="s">
        <v>1</v>
      </c>
      <c r="B3" s="12">
        <v>0.33413704</v>
      </c>
      <c r="C3" s="12">
        <v>0.54433739999999997</v>
      </c>
      <c r="D3" s="12">
        <v>0.70673339999999996</v>
      </c>
      <c r="E3" s="12">
        <v>0.94722119999999999</v>
      </c>
      <c r="F3" s="12">
        <v>1.0818300000000001</v>
      </c>
      <c r="G3" s="12">
        <v>1.25267</v>
      </c>
      <c r="H3" s="12">
        <v>1.692544</v>
      </c>
      <c r="I3" s="12">
        <v>2.3513600000000001</v>
      </c>
      <c r="J3" s="12">
        <v>3.427201999999999</v>
      </c>
      <c r="K3" s="12">
        <v>5.1288719999999994</v>
      </c>
      <c r="L3" s="12">
        <v>6.4318600000000004</v>
      </c>
      <c r="M3" s="12">
        <v>8.1327780000000018</v>
      </c>
      <c r="N3" s="12">
        <v>14.512580000000002</v>
      </c>
      <c r="O3" s="12">
        <v>22.090119999999967</v>
      </c>
      <c r="P3" s="23">
        <v>39.736096000000025</v>
      </c>
    </row>
    <row r="4" spans="1:16" x14ac:dyDescent="0.25">
      <c r="A4" s="6" t="s">
        <v>2</v>
      </c>
      <c r="B4" s="12">
        <v>0.53016644000000002</v>
      </c>
      <c r="C4" s="12">
        <v>0.80356159999999999</v>
      </c>
      <c r="D4" s="12">
        <v>0.97957759999999994</v>
      </c>
      <c r="E4" s="12">
        <v>1.2735300000000001</v>
      </c>
      <c r="F4" s="12">
        <v>1.4643900000000001</v>
      </c>
      <c r="G4" s="12">
        <v>1.677192</v>
      </c>
      <c r="H4" s="12">
        <v>2.2578200000000002</v>
      </c>
      <c r="I4" s="12">
        <v>3.2197100000000001</v>
      </c>
      <c r="J4" s="12">
        <v>4.7280399999999991</v>
      </c>
      <c r="K4" s="12">
        <v>7.4303879999999944</v>
      </c>
      <c r="L4" s="12">
        <v>9.4183299999999992</v>
      </c>
      <c r="M4" s="12">
        <v>12.23624</v>
      </c>
      <c r="N4" s="12">
        <v>20.682280000000002</v>
      </c>
      <c r="O4" s="12">
        <v>29.837299999999981</v>
      </c>
      <c r="P4" s="23">
        <v>47.406124000000034</v>
      </c>
    </row>
    <row r="5" spans="1:16" x14ac:dyDescent="0.25">
      <c r="A5" s="6" t="s">
        <v>3</v>
      </c>
      <c r="B5" s="12">
        <v>0.42484716</v>
      </c>
      <c r="C5" s="12">
        <v>0.57424140000000001</v>
      </c>
      <c r="D5" s="12">
        <v>0.70146439999999999</v>
      </c>
      <c r="E5" s="12">
        <v>0.9578738</v>
      </c>
      <c r="F5" s="12">
        <v>1.0977699999999999</v>
      </c>
      <c r="G5" s="12">
        <v>1.2601199999999999</v>
      </c>
      <c r="H5" s="12">
        <v>1.7102040000000003</v>
      </c>
      <c r="I5" s="12">
        <v>2.4224899999999998</v>
      </c>
      <c r="J5" s="12">
        <v>3.6603599999999998</v>
      </c>
      <c r="K5" s="12">
        <v>5.750519999999999</v>
      </c>
      <c r="L5" s="12">
        <v>7.2474800000000004</v>
      </c>
      <c r="M5" s="12">
        <v>9.3011500000000016</v>
      </c>
      <c r="N5" s="12">
        <v>16.982100000000003</v>
      </c>
      <c r="O5" s="12">
        <v>27.112539999999957</v>
      </c>
      <c r="P5" s="23">
        <v>47.07735600000008</v>
      </c>
    </row>
    <row r="6" spans="1:16" x14ac:dyDescent="0.25">
      <c r="A6" s="6" t="s">
        <v>4</v>
      </c>
      <c r="B6" s="12">
        <v>0.37164459999999999</v>
      </c>
      <c r="C6" s="12">
        <v>0.54512700000000003</v>
      </c>
      <c r="D6" s="12">
        <v>0.68603920000000007</v>
      </c>
      <c r="E6" s="12">
        <v>0.96661960000000002</v>
      </c>
      <c r="F6" s="12">
        <v>1.09883</v>
      </c>
      <c r="G6" s="12">
        <v>1.2409140000000001</v>
      </c>
      <c r="H6" s="12">
        <v>1.6609620000000003</v>
      </c>
      <c r="I6" s="12">
        <v>2.3099400000000001</v>
      </c>
      <c r="J6" s="12">
        <v>3.4957219999999998</v>
      </c>
      <c r="K6" s="12">
        <v>5.5814539999999999</v>
      </c>
      <c r="L6" s="12">
        <v>7.16845</v>
      </c>
      <c r="M6" s="12">
        <v>9.3179620000000014</v>
      </c>
      <c r="N6" s="12">
        <v>17.144840000000006</v>
      </c>
      <c r="O6" s="12">
        <v>24.90014</v>
      </c>
      <c r="P6" s="23">
        <v>42.463916000000019</v>
      </c>
    </row>
    <row r="7" spans="1:16" x14ac:dyDescent="0.25">
      <c r="A7" s="6" t="s">
        <v>5</v>
      </c>
      <c r="B7" s="12">
        <v>0.29428140000000003</v>
      </c>
      <c r="C7" s="12">
        <v>0.60179520000000009</v>
      </c>
      <c r="D7" s="12">
        <v>0.82956600000000003</v>
      </c>
      <c r="E7" s="12">
        <v>1.104382</v>
      </c>
      <c r="F7" s="12">
        <v>1.2588999999999999</v>
      </c>
      <c r="G7" s="12">
        <v>1.4403439999999996</v>
      </c>
      <c r="H7" s="12">
        <v>1.9412400000000001</v>
      </c>
      <c r="I7" s="12">
        <v>2.7505700000000002</v>
      </c>
      <c r="J7" s="12">
        <v>4.1834259999999999</v>
      </c>
      <c r="K7" s="12">
        <v>6.489889999999999</v>
      </c>
      <c r="L7" s="12">
        <v>8.2664600000000004</v>
      </c>
      <c r="M7" s="12">
        <v>10.584040000000009</v>
      </c>
      <c r="N7" s="12">
        <v>18.851360000000007</v>
      </c>
      <c r="O7" s="12">
        <v>28.666999999999977</v>
      </c>
      <c r="P7" s="23">
        <v>49.520596000000047</v>
      </c>
    </row>
    <row r="8" spans="1:16" x14ac:dyDescent="0.25">
      <c r="A8" s="6" t="s">
        <v>6</v>
      </c>
      <c r="B8" s="12">
        <v>0.27422244000000001</v>
      </c>
      <c r="C8" s="12">
        <v>0.50051440000000003</v>
      </c>
      <c r="D8" s="12">
        <v>0.65622520000000006</v>
      </c>
      <c r="E8" s="12">
        <v>0.96581660000000003</v>
      </c>
      <c r="F8" s="12">
        <v>1.1544300000000001</v>
      </c>
      <c r="G8" s="12">
        <v>1.363704</v>
      </c>
      <c r="H8" s="12">
        <v>1.7915660000000002</v>
      </c>
      <c r="I8" s="12">
        <v>2.4543599999999999</v>
      </c>
      <c r="J8" s="12">
        <v>3.6482539999999997</v>
      </c>
      <c r="K8" s="12">
        <v>5.7956699999999985</v>
      </c>
      <c r="L8" s="12">
        <v>7.4443999999999999</v>
      </c>
      <c r="M8" s="12">
        <v>9.8064980000000066</v>
      </c>
      <c r="N8" s="12">
        <v>18.875599999999999</v>
      </c>
      <c r="O8" s="12">
        <v>29.840039999999867</v>
      </c>
      <c r="P8" s="23">
        <v>55.191404000000034</v>
      </c>
    </row>
    <row r="9" spans="1:16" x14ac:dyDescent="0.25">
      <c r="A9" s="6" t="s">
        <v>7</v>
      </c>
      <c r="B9" s="12">
        <v>0.60803188000000008</v>
      </c>
      <c r="C9" s="12">
        <v>0.85061700000000007</v>
      </c>
      <c r="D9" s="12">
        <v>1.0157</v>
      </c>
      <c r="E9" s="12">
        <v>1.321906</v>
      </c>
      <c r="F9" s="12">
        <v>1.4848699999999999</v>
      </c>
      <c r="G9" s="12">
        <v>1.6957199999999999</v>
      </c>
      <c r="H9" s="12">
        <v>2.3214160000000001</v>
      </c>
      <c r="I9" s="12">
        <v>3.4010500000000001</v>
      </c>
      <c r="J9" s="12">
        <v>5.0782420000000004</v>
      </c>
      <c r="K9" s="12">
        <v>7.8835480000000002</v>
      </c>
      <c r="L9" s="12">
        <v>9.9051299999999998</v>
      </c>
      <c r="M9" s="12">
        <v>12.696880000000018</v>
      </c>
      <c r="N9" s="12">
        <v>21.952080000000006</v>
      </c>
      <c r="O9" s="12">
        <v>31.905799999999992</v>
      </c>
      <c r="P9" s="23">
        <v>58.455248000000012</v>
      </c>
    </row>
    <row r="10" spans="1:16" x14ac:dyDescent="0.25">
      <c r="A10" s="6" t="s">
        <v>8</v>
      </c>
      <c r="B10" s="12">
        <v>0.33761212000000002</v>
      </c>
      <c r="C10" s="12">
        <v>0.53980980000000001</v>
      </c>
      <c r="D10" s="12">
        <v>0.72639260000000017</v>
      </c>
      <c r="E10" s="12">
        <v>1.040748</v>
      </c>
      <c r="F10" s="12">
        <v>1.1959</v>
      </c>
      <c r="G10" s="12">
        <v>1.362822</v>
      </c>
      <c r="H10" s="12">
        <v>1.815976</v>
      </c>
      <c r="I10" s="12">
        <v>2.5569299999999999</v>
      </c>
      <c r="J10" s="12">
        <v>3.8508619999999993</v>
      </c>
      <c r="K10" s="12">
        <v>6.2326739999999985</v>
      </c>
      <c r="L10" s="12">
        <v>8.0540400000000005</v>
      </c>
      <c r="M10" s="12">
        <v>10.454340000000002</v>
      </c>
      <c r="N10" s="12">
        <v>18.970220000000001</v>
      </c>
      <c r="O10" s="12">
        <v>28.238679999999995</v>
      </c>
      <c r="P10" s="23">
        <v>48.060544000000014</v>
      </c>
    </row>
    <row r="11" spans="1:16" x14ac:dyDescent="0.25">
      <c r="A11" s="6" t="s">
        <v>9</v>
      </c>
      <c r="B11" s="12">
        <v>0.48499876000000003</v>
      </c>
      <c r="C11" s="12">
        <v>0.68537800000000004</v>
      </c>
      <c r="D11" s="12">
        <v>0.85511120000000007</v>
      </c>
      <c r="E11" s="12">
        <v>1.1646799999999999</v>
      </c>
      <c r="F11" s="12">
        <v>1.35042</v>
      </c>
      <c r="G11" s="12">
        <v>1.551302</v>
      </c>
      <c r="H11" s="12">
        <v>2.1252240000000002</v>
      </c>
      <c r="I11" s="12">
        <v>3.0276900000000002</v>
      </c>
      <c r="J11" s="12">
        <v>4.5995019999999993</v>
      </c>
      <c r="K11" s="12">
        <v>7.3380019999999941</v>
      </c>
      <c r="L11" s="12">
        <v>9.3366900000000008</v>
      </c>
      <c r="M11" s="12">
        <v>11.965119999999999</v>
      </c>
      <c r="N11" s="12">
        <v>21.133120000000002</v>
      </c>
      <c r="O11" s="12">
        <v>30.897419999999968</v>
      </c>
      <c r="P11" s="23">
        <v>53.764916000000014</v>
      </c>
    </row>
    <row r="12" spans="1:16" x14ac:dyDescent="0.25">
      <c r="A12" s="6" t="s">
        <v>10</v>
      </c>
      <c r="B12" s="12">
        <v>0.40311555999999998</v>
      </c>
      <c r="C12" s="12">
        <v>0.63682119999999998</v>
      </c>
      <c r="D12" s="12">
        <v>0.77444580000000007</v>
      </c>
      <c r="E12" s="12">
        <v>1.0203900000000001</v>
      </c>
      <c r="F12" s="12">
        <v>1.1666300000000001</v>
      </c>
      <c r="G12" s="12">
        <v>1.3336140000000001</v>
      </c>
      <c r="H12" s="12">
        <v>1.7626720000000002</v>
      </c>
      <c r="I12" s="12">
        <v>2.4250099999999999</v>
      </c>
      <c r="J12" s="12">
        <v>3.4813139999999994</v>
      </c>
      <c r="K12" s="12">
        <v>5.5453579999999993</v>
      </c>
      <c r="L12" s="12">
        <v>7.2088599999999996</v>
      </c>
      <c r="M12" s="12">
        <v>9.4326480000000057</v>
      </c>
      <c r="N12" s="12">
        <v>17.18798</v>
      </c>
      <c r="O12" s="12">
        <v>26.473179999999989</v>
      </c>
      <c r="P12" s="23">
        <v>43.041276000000018</v>
      </c>
    </row>
    <row r="13" spans="1:16" x14ac:dyDescent="0.25">
      <c r="A13" s="6" t="s">
        <v>11</v>
      </c>
      <c r="B13" s="12">
        <v>0.22081688000000002</v>
      </c>
      <c r="C13" s="12">
        <v>0.47098440000000003</v>
      </c>
      <c r="D13" s="12">
        <v>0.63539680000000009</v>
      </c>
      <c r="E13" s="12">
        <v>0.88004340000000003</v>
      </c>
      <c r="F13" s="12">
        <v>1.0034000000000001</v>
      </c>
      <c r="G13" s="12">
        <v>1.1501039999999998</v>
      </c>
      <c r="H13" s="12">
        <v>1.5311619999999999</v>
      </c>
      <c r="I13" s="12">
        <v>2.15015</v>
      </c>
      <c r="J13" s="12">
        <v>3.2450379999999974</v>
      </c>
      <c r="K13" s="12">
        <v>5.2638439999999989</v>
      </c>
      <c r="L13" s="12">
        <v>6.6481399999999997</v>
      </c>
      <c r="M13" s="12">
        <v>8.6261080000000003</v>
      </c>
      <c r="N13" s="12">
        <v>15.697520000000003</v>
      </c>
      <c r="O13" s="12">
        <v>22.674999999999986</v>
      </c>
      <c r="P13" s="23">
        <v>36.877992000000027</v>
      </c>
    </row>
    <row r="14" spans="1:16" x14ac:dyDescent="0.25">
      <c r="A14" s="6" t="s">
        <v>12</v>
      </c>
      <c r="B14" s="12">
        <v>0.17499260000000003</v>
      </c>
      <c r="C14" s="12">
        <v>0.41629900000000003</v>
      </c>
      <c r="D14" s="12">
        <v>0.59594380000000013</v>
      </c>
      <c r="E14" s="12">
        <v>0.86914380000000002</v>
      </c>
      <c r="F14" s="12">
        <v>0.99040399999999995</v>
      </c>
      <c r="G14" s="12">
        <v>1.1454839999999999</v>
      </c>
      <c r="H14" s="12">
        <v>1.4797960000000003</v>
      </c>
      <c r="I14" s="12">
        <v>2.06358</v>
      </c>
      <c r="J14" s="12">
        <v>2.9401919999999997</v>
      </c>
      <c r="K14" s="12">
        <v>4.8080599999999984</v>
      </c>
      <c r="L14" s="12">
        <v>6.4632800000000001</v>
      </c>
      <c r="M14" s="12">
        <v>8.7814140000000016</v>
      </c>
      <c r="N14" s="12">
        <v>17.12668</v>
      </c>
      <c r="O14" s="12">
        <v>25.840079999999965</v>
      </c>
      <c r="P14" s="23">
        <v>42.317204000000032</v>
      </c>
    </row>
    <row r="15" spans="1:16" ht="15.75" thickBot="1" x14ac:dyDescent="0.3">
      <c r="A15" s="9" t="s">
        <v>13</v>
      </c>
      <c r="B15" s="20">
        <v>0.43074536000000002</v>
      </c>
      <c r="C15" s="20">
        <v>0.57809160000000004</v>
      </c>
      <c r="D15" s="20">
        <v>0.71549220000000002</v>
      </c>
      <c r="E15" s="20">
        <v>0.9915096000000001</v>
      </c>
      <c r="F15" s="20">
        <v>1.12513</v>
      </c>
      <c r="G15" s="20">
        <v>1.283504</v>
      </c>
      <c r="H15" s="20">
        <v>1.7128320000000001</v>
      </c>
      <c r="I15" s="20">
        <v>2.3457400000000002</v>
      </c>
      <c r="J15" s="20">
        <v>3.5970919999999995</v>
      </c>
      <c r="K15" s="20">
        <v>5.8307899999999986</v>
      </c>
      <c r="L15" s="20">
        <v>7.5469799999999996</v>
      </c>
      <c r="M15" s="20">
        <v>9.9068860000000019</v>
      </c>
      <c r="N15" s="20">
        <v>17.837980000000016</v>
      </c>
      <c r="O15" s="20">
        <v>25.886419999999998</v>
      </c>
      <c r="P15" s="24">
        <v>43.41936400000003</v>
      </c>
    </row>
    <row r="16" spans="1:16" ht="15.75" thickBot="1" x14ac:dyDescent="0.3"/>
    <row r="17" spans="1:16" x14ac:dyDescent="0.25">
      <c r="A17" s="13"/>
      <c r="B17" s="37" t="s">
        <v>46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8"/>
    </row>
    <row r="18" spans="1:16" x14ac:dyDescent="0.25">
      <c r="A18" s="6" t="s">
        <v>30</v>
      </c>
      <c r="B18" s="12" t="s">
        <v>45</v>
      </c>
      <c r="C18" s="12" t="s">
        <v>44</v>
      </c>
      <c r="D18" s="12" t="s">
        <v>43</v>
      </c>
      <c r="E18" s="12" t="s">
        <v>42</v>
      </c>
      <c r="F18" s="12" t="s">
        <v>41</v>
      </c>
      <c r="G18" s="12" t="s">
        <v>40</v>
      </c>
      <c r="H18" s="12" t="s">
        <v>39</v>
      </c>
      <c r="I18" s="12" t="s">
        <v>38</v>
      </c>
      <c r="J18" s="12" t="s">
        <v>37</v>
      </c>
      <c r="K18" s="12" t="s">
        <v>36</v>
      </c>
      <c r="L18" s="12" t="s">
        <v>35</v>
      </c>
      <c r="M18" s="12" t="s">
        <v>34</v>
      </c>
      <c r="N18" s="12" t="s">
        <v>33</v>
      </c>
      <c r="O18" s="12" t="s">
        <v>32</v>
      </c>
      <c r="P18" s="23" t="s">
        <v>31</v>
      </c>
    </row>
    <row r="19" spans="1:16" x14ac:dyDescent="0.25">
      <c r="A19" s="6" t="s">
        <v>1</v>
      </c>
      <c r="B19" s="25">
        <f>IF(AND(B$3&gt;0,B3&gt;0),(B3-B$3)/B$3," ")</f>
        <v>0</v>
      </c>
      <c r="C19" s="25">
        <f t="shared" ref="C19:P19" si="0">IF(AND(C$3&gt;0,C3&gt;0),(C3-C$3)/C$3," ")</f>
        <v>0</v>
      </c>
      <c r="D19" s="25">
        <f t="shared" si="0"/>
        <v>0</v>
      </c>
      <c r="E19" s="25">
        <f t="shared" si="0"/>
        <v>0</v>
      </c>
      <c r="F19" s="25">
        <f t="shared" si="0"/>
        <v>0</v>
      </c>
      <c r="G19" s="25">
        <f t="shared" si="0"/>
        <v>0</v>
      </c>
      <c r="H19" s="25">
        <f t="shared" si="0"/>
        <v>0</v>
      </c>
      <c r="I19" s="25">
        <f t="shared" si="0"/>
        <v>0</v>
      </c>
      <c r="J19" s="25">
        <f t="shared" si="0"/>
        <v>0</v>
      </c>
      <c r="K19" s="25">
        <f t="shared" si="0"/>
        <v>0</v>
      </c>
      <c r="L19" s="25">
        <f t="shared" si="0"/>
        <v>0</v>
      </c>
      <c r="M19" s="25">
        <f t="shared" si="0"/>
        <v>0</v>
      </c>
      <c r="N19" s="25">
        <f t="shared" si="0"/>
        <v>0</v>
      </c>
      <c r="O19" s="25">
        <f t="shared" si="0"/>
        <v>0</v>
      </c>
      <c r="P19" s="25">
        <f t="shared" si="0"/>
        <v>0</v>
      </c>
    </row>
    <row r="20" spans="1:16" x14ac:dyDescent="0.25">
      <c r="A20" s="6" t="s">
        <v>2</v>
      </c>
      <c r="B20" s="25">
        <f t="shared" ref="B20:P20" si="1">IF(AND(B$3&gt;0,B4&gt;0),(B4-B$3)/B$3," ")</f>
        <v>0.58667365940633232</v>
      </c>
      <c r="C20" s="25">
        <f t="shared" si="1"/>
        <v>0.47621971225934506</v>
      </c>
      <c r="D20" s="25">
        <f t="shared" si="1"/>
        <v>0.3860638254821408</v>
      </c>
      <c r="E20" s="25">
        <f t="shared" si="1"/>
        <v>0.34449060050598534</v>
      </c>
      <c r="F20" s="25">
        <f t="shared" si="1"/>
        <v>0.35362302764759712</v>
      </c>
      <c r="G20" s="25">
        <f t="shared" si="1"/>
        <v>0.33889372300765569</v>
      </c>
      <c r="H20" s="25">
        <f t="shared" si="1"/>
        <v>0.3339800915072223</v>
      </c>
      <c r="I20" s="25">
        <f t="shared" si="1"/>
        <v>0.36929691752857918</v>
      </c>
      <c r="J20" s="25">
        <f t="shared" si="1"/>
        <v>0.3795626869965647</v>
      </c>
      <c r="K20" s="25">
        <f t="shared" si="1"/>
        <v>0.44873726620590165</v>
      </c>
      <c r="L20" s="25">
        <f t="shared" si="1"/>
        <v>0.46432447223664675</v>
      </c>
      <c r="M20" s="25">
        <f t="shared" si="1"/>
        <v>0.50455846698385198</v>
      </c>
      <c r="N20" s="25">
        <f t="shared" si="1"/>
        <v>0.4251277167808894</v>
      </c>
      <c r="O20" s="25">
        <f t="shared" si="1"/>
        <v>0.35070791829107428</v>
      </c>
      <c r="P20" s="25">
        <f t="shared" si="1"/>
        <v>0.19302419643842225</v>
      </c>
    </row>
    <row r="21" spans="1:16" x14ac:dyDescent="0.25">
      <c r="A21" s="6" t="s">
        <v>3</v>
      </c>
      <c r="B21" s="25">
        <f t="shared" ref="B21:P21" si="2">IF(AND(B$3&gt;0,B5&gt;0),(B5-B$3)/B$3," ")</f>
        <v>0.27147579927086207</v>
      </c>
      <c r="C21" s="25">
        <f t="shared" si="2"/>
        <v>5.4936515477349235E-2</v>
      </c>
      <c r="D21" s="25">
        <f t="shared" si="2"/>
        <v>-7.4554280298624181E-3</v>
      </c>
      <c r="E21" s="25">
        <f t="shared" si="2"/>
        <v>1.1246158764183079E-2</v>
      </c>
      <c r="F21" s="25">
        <f t="shared" si="2"/>
        <v>1.4734292818649734E-2</v>
      </c>
      <c r="G21" s="25">
        <f t="shared" si="2"/>
        <v>5.9472965745167973E-3</v>
      </c>
      <c r="H21" s="25">
        <f t="shared" si="2"/>
        <v>1.0433997579974423E-2</v>
      </c>
      <c r="I21" s="25">
        <f t="shared" si="2"/>
        <v>3.0250578388677059E-2</v>
      </c>
      <c r="J21" s="25">
        <f t="shared" si="2"/>
        <v>6.8031589617419966E-2</v>
      </c>
      <c r="K21" s="25">
        <f t="shared" si="2"/>
        <v>0.12120559842398086</v>
      </c>
      <c r="L21" s="25">
        <f t="shared" si="2"/>
        <v>0.12680935219361117</v>
      </c>
      <c r="M21" s="25">
        <f t="shared" si="2"/>
        <v>0.14366210414202865</v>
      </c>
      <c r="N21" s="25">
        <f t="shared" si="2"/>
        <v>0.17016409211869982</v>
      </c>
      <c r="O21" s="25">
        <f t="shared" si="2"/>
        <v>0.22736046703232021</v>
      </c>
      <c r="P21" s="25">
        <f t="shared" si="2"/>
        <v>0.1847504093004016</v>
      </c>
    </row>
    <row r="22" spans="1:16" x14ac:dyDescent="0.25">
      <c r="A22" s="6" t="s">
        <v>4</v>
      </c>
      <c r="B22" s="25">
        <f t="shared" ref="B22:P22" si="3">IF(AND(B$3&gt;0,B6&gt;0),(B6-B$3)/B$3," ")</f>
        <v>0.11225202689291794</v>
      </c>
      <c r="C22" s="25">
        <f t="shared" si="3"/>
        <v>1.4505709142896611E-3</v>
      </c>
      <c r="D22" s="25">
        <f t="shared" si="3"/>
        <v>-2.9281480116830315E-2</v>
      </c>
      <c r="E22" s="25">
        <f t="shared" si="3"/>
        <v>2.0479271367659462E-2</v>
      </c>
      <c r="F22" s="25">
        <f t="shared" si="3"/>
        <v>1.571411404749351E-2</v>
      </c>
      <c r="G22" s="25">
        <f t="shared" si="3"/>
        <v>-9.3847541651032422E-3</v>
      </c>
      <c r="H22" s="25">
        <f t="shared" si="3"/>
        <v>-1.8659485366406887E-2</v>
      </c>
      <c r="I22" s="25">
        <f t="shared" si="3"/>
        <v>-1.7615337506804576E-2</v>
      </c>
      <c r="J22" s="25">
        <f t="shared" si="3"/>
        <v>1.9992985531638002E-2</v>
      </c>
      <c r="K22" s="25">
        <f t="shared" si="3"/>
        <v>8.824201500836841E-2</v>
      </c>
      <c r="L22" s="25">
        <f t="shared" si="3"/>
        <v>0.11452208225925309</v>
      </c>
      <c r="M22" s="25">
        <f t="shared" si="3"/>
        <v>0.14572929446740085</v>
      </c>
      <c r="N22" s="25">
        <f t="shared" si="3"/>
        <v>0.18137781152627608</v>
      </c>
      <c r="O22" s="25">
        <f t="shared" si="3"/>
        <v>0.12720709529871443</v>
      </c>
      <c r="P22" s="25">
        <f t="shared" si="3"/>
        <v>6.8648414781361314E-2</v>
      </c>
    </row>
    <row r="23" spans="1:16" x14ac:dyDescent="0.25">
      <c r="A23" s="6" t="s">
        <v>5</v>
      </c>
      <c r="B23" s="25">
        <f t="shared" ref="B23:P23" si="4">IF(AND(B$3&gt;0,B7&gt;0),(B7-B$3)/B$3," ")</f>
        <v>-0.11927932323815393</v>
      </c>
      <c r="C23" s="25">
        <f t="shared" si="4"/>
        <v>0.10555548819537316</v>
      </c>
      <c r="D23" s="25">
        <f t="shared" si="4"/>
        <v>0.17380330404647648</v>
      </c>
      <c r="E23" s="25">
        <f t="shared" si="4"/>
        <v>0.16591773917222291</v>
      </c>
      <c r="F23" s="25">
        <f t="shared" si="4"/>
        <v>0.16367636319939347</v>
      </c>
      <c r="G23" s="25">
        <f t="shared" si="4"/>
        <v>0.14981918621823759</v>
      </c>
      <c r="H23" s="25">
        <f t="shared" si="4"/>
        <v>0.14693620963472739</v>
      </c>
      <c r="I23" s="25">
        <f t="shared" si="4"/>
        <v>0.16977834104518238</v>
      </c>
      <c r="J23" s="25">
        <f t="shared" si="4"/>
        <v>0.22065346600521391</v>
      </c>
      <c r="K23" s="25">
        <f t="shared" si="4"/>
        <v>0.26536400206517141</v>
      </c>
      <c r="L23" s="25">
        <f t="shared" si="4"/>
        <v>0.28523630800421651</v>
      </c>
      <c r="M23" s="25">
        <f t="shared" si="4"/>
        <v>0.30140525168644788</v>
      </c>
      <c r="N23" s="25">
        <f t="shared" si="4"/>
        <v>0.29896682740077951</v>
      </c>
      <c r="O23" s="25">
        <f t="shared" si="4"/>
        <v>0.29772948268275679</v>
      </c>
      <c r="P23" s="25">
        <f t="shared" si="4"/>
        <v>0.24623707371755937</v>
      </c>
    </row>
    <row r="24" spans="1:16" x14ac:dyDescent="0.25">
      <c r="A24" s="6" t="s">
        <v>6</v>
      </c>
      <c r="B24" s="25">
        <f t="shared" ref="B24:P24" si="5">IF(AND(B$3&gt;0,B8&gt;0),(B8-B$3)/B$3," ")</f>
        <v>-0.1793114585560463</v>
      </c>
      <c r="C24" s="25">
        <f t="shared" si="5"/>
        <v>-8.0507053162248168E-2</v>
      </c>
      <c r="D24" s="25">
        <f t="shared" si="5"/>
        <v>-7.1467119001309254E-2</v>
      </c>
      <c r="E24" s="25">
        <f t="shared" si="5"/>
        <v>1.9631528517309409E-2</v>
      </c>
      <c r="F24" s="25">
        <f t="shared" si="5"/>
        <v>6.7108510579296191E-2</v>
      </c>
      <c r="G24" s="25">
        <f t="shared" si="5"/>
        <v>8.8637869510725151E-2</v>
      </c>
      <c r="H24" s="25">
        <f t="shared" si="5"/>
        <v>5.8504830598200205E-2</v>
      </c>
      <c r="I24" s="25">
        <f t="shared" si="5"/>
        <v>4.3804436581382583E-2</v>
      </c>
      <c r="J24" s="25">
        <f t="shared" si="5"/>
        <v>6.4499262080262784E-2</v>
      </c>
      <c r="K24" s="25">
        <f t="shared" si="5"/>
        <v>0.13000870366817482</v>
      </c>
      <c r="L24" s="25">
        <f t="shared" si="5"/>
        <v>0.15742569023579486</v>
      </c>
      <c r="M24" s="25">
        <f t="shared" si="5"/>
        <v>0.20579929760777982</v>
      </c>
      <c r="N24" s="25">
        <f t="shared" si="5"/>
        <v>0.3006371024311319</v>
      </c>
      <c r="O24" s="25">
        <f t="shared" si="5"/>
        <v>0.35083195564351444</v>
      </c>
      <c r="P24" s="25">
        <f t="shared" si="5"/>
        <v>0.38894882879284365</v>
      </c>
    </row>
    <row r="25" spans="1:16" x14ac:dyDescent="0.25">
      <c r="A25" s="6" t="s">
        <v>7</v>
      </c>
      <c r="B25" s="25">
        <f t="shared" ref="B25:P25" si="6">IF(AND(B$3&gt;0,B9&gt;0),(B9-B$3)/B$3," ")</f>
        <v>0.81970810539292527</v>
      </c>
      <c r="C25" s="25">
        <f t="shared" si="6"/>
        <v>0.56266499417456917</v>
      </c>
      <c r="D25" s="25">
        <f t="shared" si="6"/>
        <v>0.43717560256809729</v>
      </c>
      <c r="E25" s="25">
        <f t="shared" si="6"/>
        <v>0.39556209257140784</v>
      </c>
      <c r="F25" s="25">
        <f t="shared" si="6"/>
        <v>0.3725539132765775</v>
      </c>
      <c r="G25" s="25">
        <f t="shared" si="6"/>
        <v>0.35368452984425264</v>
      </c>
      <c r="H25" s="25">
        <f t="shared" si="6"/>
        <v>0.3715542993269304</v>
      </c>
      <c r="I25" s="25">
        <f t="shared" si="6"/>
        <v>0.44641824305933586</v>
      </c>
      <c r="J25" s="25">
        <f t="shared" si="6"/>
        <v>0.48174575061522545</v>
      </c>
      <c r="K25" s="25">
        <f t="shared" si="6"/>
        <v>0.53709197655936847</v>
      </c>
      <c r="L25" s="25">
        <f t="shared" si="6"/>
        <v>0.54001019922697313</v>
      </c>
      <c r="M25" s="25">
        <f t="shared" si="6"/>
        <v>0.56119839985795938</v>
      </c>
      <c r="N25" s="25">
        <f t="shared" si="6"/>
        <v>0.51262421981480921</v>
      </c>
      <c r="O25" s="25">
        <f t="shared" si="6"/>
        <v>0.44434706556596526</v>
      </c>
      <c r="P25" s="25">
        <f t="shared" si="6"/>
        <v>0.47108684255242322</v>
      </c>
    </row>
    <row r="26" spans="1:16" x14ac:dyDescent="0.25">
      <c r="A26" s="6" t="s">
        <v>8</v>
      </c>
      <c r="B26" s="25">
        <f t="shared" ref="B26:P26" si="7">IF(AND(B$3&gt;0,B10&gt;0),(B10-B$3)/B$3," ")</f>
        <v>1.0400163956680825E-2</v>
      </c>
      <c r="C26" s="25">
        <f t="shared" si="7"/>
        <v>-8.317635348958137E-3</v>
      </c>
      <c r="D26" s="25">
        <f t="shared" si="7"/>
        <v>2.781699577238066E-2</v>
      </c>
      <c r="E26" s="25">
        <f t="shared" si="7"/>
        <v>9.8738077230534987E-2</v>
      </c>
      <c r="F26" s="25">
        <f t="shared" si="7"/>
        <v>0.10544170525868195</v>
      </c>
      <c r="G26" s="25">
        <f t="shared" si="7"/>
        <v>8.7933773459889703E-2</v>
      </c>
      <c r="H26" s="25">
        <f t="shared" si="7"/>
        <v>7.292690766089388E-2</v>
      </c>
      <c r="I26" s="25">
        <f t="shared" si="7"/>
        <v>8.7426000272182822E-2</v>
      </c>
      <c r="J26" s="25">
        <f t="shared" si="7"/>
        <v>0.12361687464001261</v>
      </c>
      <c r="K26" s="25">
        <f t="shared" si="7"/>
        <v>0.21521340364898933</v>
      </c>
      <c r="L26" s="25">
        <f t="shared" si="7"/>
        <v>0.25221009163756675</v>
      </c>
      <c r="M26" s="25">
        <f t="shared" si="7"/>
        <v>0.28545744147940588</v>
      </c>
      <c r="N26" s="25">
        <f t="shared" si="7"/>
        <v>0.30715696313129709</v>
      </c>
      <c r="O26" s="25">
        <f t="shared" si="7"/>
        <v>0.27833981888735948</v>
      </c>
      <c r="P26" s="25">
        <f t="shared" si="7"/>
        <v>0.20949335334804869</v>
      </c>
    </row>
    <row r="27" spans="1:16" x14ac:dyDescent="0.25">
      <c r="A27" s="6" t="s">
        <v>9</v>
      </c>
      <c r="B27" s="25">
        <f t="shared" ref="B27:P27" si="8">IF(AND(B$3&gt;0,B11&gt;0),(B11-B$3)/B$3," ")</f>
        <v>0.45149654764404462</v>
      </c>
      <c r="C27" s="25">
        <f t="shared" si="8"/>
        <v>0.25910510650196017</v>
      </c>
      <c r="D27" s="25">
        <f t="shared" si="8"/>
        <v>0.20994875861251233</v>
      </c>
      <c r="E27" s="25">
        <f t="shared" si="8"/>
        <v>0.22957552048032703</v>
      </c>
      <c r="F27" s="25">
        <f t="shared" si="8"/>
        <v>0.24827375835390023</v>
      </c>
      <c r="G27" s="25">
        <f t="shared" si="8"/>
        <v>0.23839638532095445</v>
      </c>
      <c r="H27" s="25">
        <f t="shared" si="8"/>
        <v>0.25563884897527045</v>
      </c>
      <c r="I27" s="25">
        <f t="shared" si="8"/>
        <v>0.28763353973870442</v>
      </c>
      <c r="J27" s="25">
        <f t="shared" si="8"/>
        <v>0.34205745678253008</v>
      </c>
      <c r="K27" s="25">
        <f t="shared" si="8"/>
        <v>0.43072433860700654</v>
      </c>
      <c r="L27" s="25">
        <f t="shared" si="8"/>
        <v>0.4516314098876531</v>
      </c>
      <c r="M27" s="25">
        <f t="shared" si="8"/>
        <v>0.47122176456802289</v>
      </c>
      <c r="N27" s="25">
        <f t="shared" si="8"/>
        <v>0.4561931786078009</v>
      </c>
      <c r="O27" s="25">
        <f t="shared" si="8"/>
        <v>0.39869860371967264</v>
      </c>
      <c r="P27" s="25">
        <f t="shared" si="8"/>
        <v>0.35304978123668668</v>
      </c>
    </row>
    <row r="28" spans="1:16" x14ac:dyDescent="0.25">
      <c r="A28" s="6" t="s">
        <v>10</v>
      </c>
      <c r="B28" s="25">
        <f t="shared" ref="B28:P28" si="9">IF(AND(B$3&gt;0,B12&gt;0),(B12-B$3)/B$3," ")</f>
        <v>0.20643781365873112</v>
      </c>
      <c r="C28" s="25">
        <f t="shared" si="9"/>
        <v>0.16990160881835423</v>
      </c>
      <c r="D28" s="25">
        <f t="shared" si="9"/>
        <v>9.581038620786865E-2</v>
      </c>
      <c r="E28" s="25">
        <f t="shared" si="9"/>
        <v>7.7245737320913152E-2</v>
      </c>
      <c r="F28" s="25">
        <f t="shared" si="9"/>
        <v>7.8385698307497462E-2</v>
      </c>
      <c r="G28" s="25">
        <f t="shared" si="9"/>
        <v>6.4617177708414936E-2</v>
      </c>
      <c r="H28" s="25">
        <f t="shared" si="9"/>
        <v>4.1433487105800609E-2</v>
      </c>
      <c r="I28" s="25">
        <f t="shared" si="9"/>
        <v>3.1322298584648786E-2</v>
      </c>
      <c r="J28" s="25">
        <f t="shared" si="9"/>
        <v>1.5788973045650766E-2</v>
      </c>
      <c r="K28" s="25">
        <f t="shared" si="9"/>
        <v>8.1204210204504995E-2</v>
      </c>
      <c r="L28" s="25">
        <f t="shared" si="9"/>
        <v>0.12080486826516734</v>
      </c>
      <c r="M28" s="25">
        <f t="shared" si="9"/>
        <v>0.15983099501793896</v>
      </c>
      <c r="N28" s="25">
        <f t="shared" si="9"/>
        <v>0.18435040495900781</v>
      </c>
      <c r="O28" s="25">
        <f t="shared" si="9"/>
        <v>0.19841721095222789</v>
      </c>
      <c r="P28" s="25">
        <f t="shared" si="9"/>
        <v>8.3178277000337197E-2</v>
      </c>
    </row>
    <row r="29" spans="1:16" x14ac:dyDescent="0.25">
      <c r="A29" s="6" t="s">
        <v>11</v>
      </c>
      <c r="B29" s="25">
        <f t="shared" ref="B29:P29" si="10">IF(AND(B$3&gt;0,B13&gt;0),(B13-B$3)/B$3," ")</f>
        <v>-0.33914276609381583</v>
      </c>
      <c r="C29" s="25">
        <f t="shared" si="10"/>
        <v>-0.13475649477695259</v>
      </c>
      <c r="D29" s="25">
        <f t="shared" si="10"/>
        <v>-0.10093848684666645</v>
      </c>
      <c r="E29" s="25">
        <f t="shared" si="10"/>
        <v>-7.0920921111140622E-2</v>
      </c>
      <c r="F29" s="25">
        <f t="shared" si="10"/>
        <v>-7.2497527337936643E-2</v>
      </c>
      <c r="G29" s="25">
        <f t="shared" si="10"/>
        <v>-8.187790878683146E-2</v>
      </c>
      <c r="H29" s="25">
        <f t="shared" si="10"/>
        <v>-9.5348776752628081E-2</v>
      </c>
      <c r="I29" s="25">
        <f t="shared" si="10"/>
        <v>-8.5571754218835103E-2</v>
      </c>
      <c r="J29" s="25">
        <f t="shared" si="10"/>
        <v>-5.3152396619750339E-2</v>
      </c>
      <c r="K29" s="25">
        <f t="shared" si="10"/>
        <v>2.6316117852034412E-2</v>
      </c>
      <c r="L29" s="25">
        <f t="shared" si="10"/>
        <v>3.3626353807452172E-2</v>
      </c>
      <c r="M29" s="25">
        <f t="shared" si="10"/>
        <v>6.0659469617884369E-2</v>
      </c>
      <c r="N29" s="25">
        <f t="shared" si="10"/>
        <v>8.1649162312972673E-2</v>
      </c>
      <c r="O29" s="25">
        <f t="shared" si="10"/>
        <v>2.6476995145341922E-2</v>
      </c>
      <c r="P29" s="25">
        <f t="shared" si="10"/>
        <v>-7.1927146542025561E-2</v>
      </c>
    </row>
    <row r="30" spans="1:16" x14ac:dyDescent="0.25">
      <c r="A30" s="6" t="s">
        <v>12</v>
      </c>
      <c r="B30" s="25">
        <f t="shared" ref="B30:P30" si="11">IF(AND(B$3&gt;0,B14&gt;0),(B14-B$3)/B$3," ")</f>
        <v>-0.47628493985581477</v>
      </c>
      <c r="C30" s="25">
        <f t="shared" si="11"/>
        <v>-0.23521881832848515</v>
      </c>
      <c r="D30" s="25">
        <f t="shared" si="11"/>
        <v>-0.15676293210424161</v>
      </c>
      <c r="E30" s="25">
        <f t="shared" si="11"/>
        <v>-8.242784262007645E-2</v>
      </c>
      <c r="F30" s="25">
        <f t="shared" si="11"/>
        <v>-8.4510505347420675E-2</v>
      </c>
      <c r="G30" s="25">
        <f t="shared" si="11"/>
        <v>-8.556603095787399E-2</v>
      </c>
      <c r="H30" s="25">
        <f t="shared" si="11"/>
        <v>-0.1256971753762382</v>
      </c>
      <c r="I30" s="25">
        <f t="shared" si="11"/>
        <v>-0.12238874523679918</v>
      </c>
      <c r="J30" s="25">
        <f t="shared" si="11"/>
        <v>-0.14210134097727517</v>
      </c>
      <c r="K30" s="25">
        <f t="shared" si="11"/>
        <v>-6.2550205971215703E-2</v>
      </c>
      <c r="L30" s="25">
        <f t="shared" si="11"/>
        <v>4.8850565777239837E-3</v>
      </c>
      <c r="M30" s="25">
        <f t="shared" si="11"/>
        <v>7.9755773488468476E-2</v>
      </c>
      <c r="N30" s="25">
        <f t="shared" si="11"/>
        <v>0.18012648336822251</v>
      </c>
      <c r="O30" s="25">
        <f t="shared" si="11"/>
        <v>0.1697573394802746</v>
      </c>
      <c r="P30" s="25">
        <f t="shared" si="11"/>
        <v>6.4956255390564932E-2</v>
      </c>
    </row>
    <row r="31" spans="1:16" ht="15.75" thickBot="1" x14ac:dyDescent="0.3">
      <c r="A31" s="9" t="s">
        <v>13</v>
      </c>
      <c r="B31" s="25">
        <f t="shared" ref="B31:P31" si="12">IF(AND(B$3&gt;0,B15&gt;0),(B15-B$3)/B$3," ")</f>
        <v>0.28912783808703169</v>
      </c>
      <c r="C31" s="25">
        <f t="shared" si="12"/>
        <v>6.2009702070811357E-2</v>
      </c>
      <c r="D31" s="25">
        <f t="shared" si="12"/>
        <v>1.23933579479901E-2</v>
      </c>
      <c r="E31" s="25">
        <f t="shared" si="12"/>
        <v>4.6756132569668117E-2</v>
      </c>
      <c r="F31" s="25">
        <f t="shared" si="12"/>
        <v>4.0024772838615948E-2</v>
      </c>
      <c r="G31" s="25">
        <f t="shared" si="12"/>
        <v>2.4614623164919754E-2</v>
      </c>
      <c r="H31" s="25">
        <f t="shared" si="12"/>
        <v>1.1986689858579796E-2</v>
      </c>
      <c r="I31" s="25">
        <f t="shared" si="12"/>
        <v>-2.3901061513336786E-3</v>
      </c>
      <c r="J31" s="25">
        <f t="shared" si="12"/>
        <v>4.9571049503355974E-2</v>
      </c>
      <c r="K31" s="25">
        <f t="shared" si="12"/>
        <v>0.13685621321803298</v>
      </c>
      <c r="L31" s="25">
        <f t="shared" si="12"/>
        <v>0.17337442046313184</v>
      </c>
      <c r="M31" s="25">
        <f t="shared" si="12"/>
        <v>0.21814292729987214</v>
      </c>
      <c r="N31" s="25">
        <f t="shared" si="12"/>
        <v>0.22913913308316053</v>
      </c>
      <c r="O31" s="25">
        <f t="shared" si="12"/>
        <v>0.17185510988623132</v>
      </c>
      <c r="P31" s="25">
        <f t="shared" si="12"/>
        <v>9.2693253006032678E-2</v>
      </c>
    </row>
  </sheetData>
  <mergeCells count="2">
    <mergeCell ref="B1:P1"/>
    <mergeCell ref="B17:P17"/>
  </mergeCells>
  <conditionalFormatting sqref="B19:P31">
    <cfRule type="cellIs" dxfId="7" priority="1" operator="between">
      <formula>0.5</formula>
      <formula>5</formula>
    </cfRule>
    <cfRule type="cellIs" dxfId="6" priority="2" operator="between">
      <formula>0.3</formula>
      <formula>0.5</formula>
    </cfRule>
    <cfRule type="cellIs" dxfId="5" priority="3" operator="between">
      <formula>-0.5</formula>
      <formula>-0.3</formula>
    </cfRule>
    <cfRule type="cellIs" dxfId="4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H32"/>
  <sheetViews>
    <sheetView tabSelected="1" workbookViewId="0">
      <selection activeCell="A2" sqref="A2:H16"/>
    </sheetView>
  </sheetViews>
  <sheetFormatPr baseColWidth="10" defaultRowHeight="15" x14ac:dyDescent="0.25"/>
  <cols>
    <col min="1" max="1" width="23.140625" customWidth="1"/>
    <col min="2" max="8" width="14.7109375" customWidth="1"/>
  </cols>
  <sheetData>
    <row r="1" spans="1:8" x14ac:dyDescent="0.25">
      <c r="A1" s="43" t="s">
        <v>78</v>
      </c>
      <c r="B1" s="44"/>
      <c r="C1" s="44"/>
      <c r="D1" s="44"/>
      <c r="E1" s="44"/>
      <c r="F1" s="44"/>
      <c r="G1" s="44"/>
      <c r="H1" s="45"/>
    </row>
    <row r="2" spans="1:8" x14ac:dyDescent="0.25">
      <c r="A2" s="12" t="s">
        <v>79</v>
      </c>
      <c r="B2" s="33">
        <v>0.33413704</v>
      </c>
      <c r="C2" s="33">
        <v>0.54433739999999997</v>
      </c>
      <c r="D2" s="33">
        <v>0.70673339999999996</v>
      </c>
      <c r="E2" s="33">
        <v>0.94722119999999999</v>
      </c>
      <c r="F2" s="33">
        <v>1.0818300000000001</v>
      </c>
      <c r="G2" s="33">
        <v>1.25267</v>
      </c>
      <c r="H2" s="33">
        <v>1.692544</v>
      </c>
    </row>
    <row r="3" spans="1:8" x14ac:dyDescent="0.25">
      <c r="A3" s="12"/>
      <c r="B3" s="33" t="s">
        <v>47</v>
      </c>
      <c r="C3" s="33" t="s">
        <v>32</v>
      </c>
      <c r="D3" s="33" t="s">
        <v>33</v>
      </c>
      <c r="E3" s="33" t="s">
        <v>34</v>
      </c>
      <c r="F3" s="33" t="s">
        <v>48</v>
      </c>
      <c r="G3" s="33" t="s">
        <v>36</v>
      </c>
      <c r="H3" s="33" t="s">
        <v>37</v>
      </c>
    </row>
    <row r="4" spans="1:8" x14ac:dyDescent="0.25">
      <c r="A4" s="12" t="s">
        <v>1</v>
      </c>
      <c r="B4" s="34">
        <v>17</v>
      </c>
      <c r="C4" s="34">
        <v>50</v>
      </c>
      <c r="D4" s="34">
        <v>56</v>
      </c>
      <c r="E4" s="34">
        <v>104</v>
      </c>
      <c r="F4" s="34">
        <v>105</v>
      </c>
      <c r="G4" s="34">
        <v>142</v>
      </c>
      <c r="H4" s="34">
        <v>163</v>
      </c>
    </row>
    <row r="5" spans="1:8" x14ac:dyDescent="0.25">
      <c r="A5" s="12" t="s">
        <v>2</v>
      </c>
      <c r="B5" s="34">
        <v>0</v>
      </c>
      <c r="C5" s="34">
        <v>29</v>
      </c>
      <c r="D5" s="34">
        <v>76</v>
      </c>
      <c r="E5" s="34">
        <v>89</v>
      </c>
      <c r="F5" s="34">
        <v>93</v>
      </c>
      <c r="G5" s="34">
        <v>105</v>
      </c>
      <c r="H5" s="34">
        <v>108</v>
      </c>
    </row>
    <row r="6" spans="1:8" x14ac:dyDescent="0.25">
      <c r="A6" s="12" t="s">
        <v>3</v>
      </c>
      <c r="B6" s="34">
        <v>14</v>
      </c>
      <c r="C6" s="34">
        <v>42</v>
      </c>
      <c r="D6" s="34">
        <v>86</v>
      </c>
      <c r="E6" s="34">
        <v>128</v>
      </c>
      <c r="F6" s="34">
        <v>131</v>
      </c>
      <c r="G6" s="34">
        <v>135</v>
      </c>
      <c r="H6" s="34">
        <v>146</v>
      </c>
    </row>
    <row r="7" spans="1:8" x14ac:dyDescent="0.25">
      <c r="A7" s="12" t="s">
        <v>4</v>
      </c>
      <c r="B7" s="34">
        <v>32</v>
      </c>
      <c r="C7" s="34">
        <v>74</v>
      </c>
      <c r="D7" s="34">
        <v>109</v>
      </c>
      <c r="E7" s="34">
        <v>144</v>
      </c>
      <c r="F7" s="34">
        <v>151</v>
      </c>
      <c r="G7" s="34">
        <v>155</v>
      </c>
      <c r="H7" s="34">
        <v>160</v>
      </c>
    </row>
    <row r="8" spans="1:8" x14ac:dyDescent="0.25">
      <c r="A8" s="12" t="s">
        <v>5</v>
      </c>
      <c r="B8" s="34">
        <v>65</v>
      </c>
      <c r="C8" s="34">
        <v>88</v>
      </c>
      <c r="D8" s="34">
        <v>126</v>
      </c>
      <c r="E8" s="34">
        <v>134</v>
      </c>
      <c r="F8" s="34">
        <v>136</v>
      </c>
      <c r="G8" s="34">
        <v>138</v>
      </c>
      <c r="H8" s="34">
        <v>142</v>
      </c>
    </row>
    <row r="9" spans="1:8" x14ac:dyDescent="0.25">
      <c r="A9" s="12" t="s">
        <v>6</v>
      </c>
      <c r="B9" s="34">
        <v>82</v>
      </c>
      <c r="C9" s="34">
        <v>124</v>
      </c>
      <c r="D9" s="34">
        <v>143</v>
      </c>
      <c r="E9" s="34">
        <v>163</v>
      </c>
      <c r="F9" s="34">
        <v>167</v>
      </c>
      <c r="G9" s="34">
        <v>175</v>
      </c>
      <c r="H9" s="34">
        <v>179</v>
      </c>
    </row>
    <row r="10" spans="1:8" x14ac:dyDescent="0.25">
      <c r="A10" s="12" t="s">
        <v>7</v>
      </c>
      <c r="B10" s="34">
        <v>0</v>
      </c>
      <c r="C10" s="34">
        <v>15</v>
      </c>
      <c r="D10" s="34">
        <v>51</v>
      </c>
      <c r="E10" s="34">
        <v>111</v>
      </c>
      <c r="F10" s="34">
        <v>119</v>
      </c>
      <c r="G10" s="34">
        <v>124</v>
      </c>
      <c r="H10" s="34">
        <v>130</v>
      </c>
    </row>
    <row r="11" spans="1:8" x14ac:dyDescent="0.25">
      <c r="A11" s="12" t="s">
        <v>8</v>
      </c>
      <c r="B11" s="34">
        <v>41</v>
      </c>
      <c r="C11" s="34">
        <v>100</v>
      </c>
      <c r="D11" s="34">
        <v>121</v>
      </c>
      <c r="E11" s="34">
        <v>129</v>
      </c>
      <c r="F11" s="34">
        <v>134</v>
      </c>
      <c r="G11" s="34">
        <v>156</v>
      </c>
      <c r="H11" s="34">
        <v>161</v>
      </c>
    </row>
    <row r="12" spans="1:8" x14ac:dyDescent="0.25">
      <c r="A12" s="12" t="s">
        <v>9</v>
      </c>
      <c r="B12" s="34">
        <v>0</v>
      </c>
      <c r="C12" s="34">
        <v>78</v>
      </c>
      <c r="D12" s="34">
        <v>102</v>
      </c>
      <c r="E12" s="34">
        <v>110</v>
      </c>
      <c r="F12" s="34">
        <v>122</v>
      </c>
      <c r="G12" s="34">
        <v>130</v>
      </c>
      <c r="H12" s="34">
        <v>149</v>
      </c>
    </row>
    <row r="13" spans="1:8" x14ac:dyDescent="0.25">
      <c r="A13" s="12" t="s">
        <v>10</v>
      </c>
      <c r="B13" s="34">
        <v>40</v>
      </c>
      <c r="C13" s="34">
        <v>103</v>
      </c>
      <c r="D13" s="34">
        <v>111</v>
      </c>
      <c r="E13" s="34">
        <v>116</v>
      </c>
      <c r="F13" s="34">
        <v>127</v>
      </c>
      <c r="G13" s="34">
        <v>135</v>
      </c>
      <c r="H13" s="34">
        <v>172</v>
      </c>
    </row>
    <row r="14" spans="1:8" x14ac:dyDescent="0.25">
      <c r="A14" s="12" t="s">
        <v>11</v>
      </c>
      <c r="B14" s="34">
        <v>119</v>
      </c>
      <c r="C14" s="34">
        <v>129</v>
      </c>
      <c r="D14" s="34">
        <v>132</v>
      </c>
      <c r="E14" s="34">
        <v>135</v>
      </c>
      <c r="F14" s="34">
        <v>137</v>
      </c>
      <c r="G14" s="34">
        <v>152</v>
      </c>
      <c r="H14" s="34">
        <v>154</v>
      </c>
    </row>
    <row r="15" spans="1:8" x14ac:dyDescent="0.25">
      <c r="A15" s="12" t="s">
        <v>12</v>
      </c>
      <c r="B15" s="34">
        <v>84</v>
      </c>
      <c r="C15" s="34">
        <v>103</v>
      </c>
      <c r="D15" s="34">
        <v>106</v>
      </c>
      <c r="E15" s="34">
        <v>109</v>
      </c>
      <c r="F15" s="34">
        <v>119</v>
      </c>
      <c r="G15" s="34">
        <v>120</v>
      </c>
      <c r="H15" s="34">
        <v>135</v>
      </c>
    </row>
    <row r="16" spans="1:8" x14ac:dyDescent="0.25">
      <c r="A16" s="12" t="s">
        <v>13</v>
      </c>
      <c r="B16" s="34">
        <v>25</v>
      </c>
      <c r="C16" s="34">
        <v>37</v>
      </c>
      <c r="D16" s="34">
        <v>76</v>
      </c>
      <c r="E16" s="34">
        <v>111</v>
      </c>
      <c r="F16" s="34">
        <v>115</v>
      </c>
      <c r="G16" s="34">
        <v>118</v>
      </c>
      <c r="H16" s="34">
        <v>151</v>
      </c>
    </row>
    <row r="17" spans="1:8" x14ac:dyDescent="0.25">
      <c r="A17" s="21"/>
      <c r="B17" s="35"/>
      <c r="C17" s="35"/>
      <c r="D17" s="35"/>
      <c r="E17" s="35"/>
      <c r="F17" s="35"/>
      <c r="G17" s="35"/>
      <c r="H17" s="35"/>
    </row>
    <row r="18" spans="1:8" x14ac:dyDescent="0.25">
      <c r="A18" s="43" t="str">
        <f>"Relative Change of " &amp; A1</f>
        <v>Relative Change of # consecutive day with value less than threshold. Data: Runoff (Gauge RIO ERJAS EN PIEDRAS ALBAS) Datasource: GuimaraesEsteQYearR2.xlsx</v>
      </c>
      <c r="B18" s="44"/>
      <c r="C18" s="44"/>
      <c r="D18" s="44"/>
      <c r="E18" s="44"/>
      <c r="F18" s="44"/>
      <c r="G18" s="44"/>
      <c r="H18" s="45"/>
    </row>
    <row r="19" spans="1:8" x14ac:dyDescent="0.25">
      <c r="A19" s="12"/>
      <c r="B19" s="33" t="str">
        <f t="shared" ref="B19:H19" si="0">B3</f>
        <v>1% Perc.</v>
      </c>
      <c r="C19" s="33" t="str">
        <f t="shared" si="0"/>
        <v xml:space="preserve"> 5% Perc.</v>
      </c>
      <c r="D19" s="33" t="str">
        <f t="shared" si="0"/>
        <v>10% Perc.</v>
      </c>
      <c r="E19" s="33" t="str">
        <f t="shared" si="0"/>
        <v>20% Perc.</v>
      </c>
      <c r="F19" s="33" t="str">
        <f t="shared" si="0"/>
        <v>25% Perc</v>
      </c>
      <c r="G19" s="33" t="str">
        <f t="shared" si="0"/>
        <v>30% Perc.</v>
      </c>
      <c r="H19" s="33" t="str">
        <f t="shared" si="0"/>
        <v>40% Perc.</v>
      </c>
    </row>
    <row r="20" spans="1:8" x14ac:dyDescent="0.25">
      <c r="A20" s="12" t="str">
        <f>A4</f>
        <v>Reference</v>
      </c>
      <c r="B20" s="36">
        <f>IF(B4&gt;0,(B4-B$4)/B$4," ")</f>
        <v>0</v>
      </c>
      <c r="C20" s="36">
        <f t="shared" ref="C20:H20" si="1">IF(C4&gt;0,(C4-C$4)/C$4," ")</f>
        <v>0</v>
      </c>
      <c r="D20" s="36">
        <f t="shared" si="1"/>
        <v>0</v>
      </c>
      <c r="E20" s="36">
        <f t="shared" si="1"/>
        <v>0</v>
      </c>
      <c r="F20" s="36">
        <f t="shared" si="1"/>
        <v>0</v>
      </c>
      <c r="G20" s="36">
        <f t="shared" si="1"/>
        <v>0</v>
      </c>
      <c r="H20" s="36">
        <f t="shared" si="1"/>
        <v>0</v>
      </c>
    </row>
    <row r="21" spans="1:8" x14ac:dyDescent="0.25">
      <c r="A21" s="12" t="str">
        <f t="shared" ref="A21:A32" si="2">A5</f>
        <v>CANESM5_ssp126</v>
      </c>
      <c r="B21" s="36" t="str">
        <f t="shared" ref="B21:H21" si="3">IF(B5&gt;0,(B5-B$4)/B$4," ")</f>
        <v xml:space="preserve"> </v>
      </c>
      <c r="C21" s="36">
        <f t="shared" si="3"/>
        <v>-0.42</v>
      </c>
      <c r="D21" s="36">
        <f t="shared" si="3"/>
        <v>0.35714285714285715</v>
      </c>
      <c r="E21" s="36">
        <f t="shared" si="3"/>
        <v>-0.14423076923076922</v>
      </c>
      <c r="F21" s="36">
        <f t="shared" si="3"/>
        <v>-0.11428571428571428</v>
      </c>
      <c r="G21" s="36">
        <f t="shared" si="3"/>
        <v>-0.26056338028169013</v>
      </c>
      <c r="H21" s="36">
        <f t="shared" si="3"/>
        <v>-0.33742331288343558</v>
      </c>
    </row>
    <row r="22" spans="1:8" x14ac:dyDescent="0.25">
      <c r="A22" s="12" t="str">
        <f t="shared" si="2"/>
        <v>CANESM5_ssp245</v>
      </c>
      <c r="B22" s="36">
        <f t="shared" ref="B22:H22" si="4">IF(B6&gt;0,(B6-B$4)/B$4," ")</f>
        <v>-0.17647058823529413</v>
      </c>
      <c r="C22" s="36">
        <f t="shared" si="4"/>
        <v>-0.16</v>
      </c>
      <c r="D22" s="36">
        <f t="shared" si="4"/>
        <v>0.5357142857142857</v>
      </c>
      <c r="E22" s="36">
        <f t="shared" si="4"/>
        <v>0.23076923076923078</v>
      </c>
      <c r="F22" s="36">
        <f t="shared" si="4"/>
        <v>0.24761904761904763</v>
      </c>
      <c r="G22" s="36">
        <f t="shared" si="4"/>
        <v>-4.9295774647887321E-2</v>
      </c>
      <c r="H22" s="36">
        <f t="shared" si="4"/>
        <v>-0.10429447852760736</v>
      </c>
    </row>
    <row r="23" spans="1:8" x14ac:dyDescent="0.25">
      <c r="A23" s="12" t="str">
        <f t="shared" si="2"/>
        <v>CANESM5_ssp370</v>
      </c>
      <c r="B23" s="36">
        <f t="shared" ref="B23:H23" si="5">IF(B7&gt;0,(B7-B$4)/B$4," ")</f>
        <v>0.88235294117647056</v>
      </c>
      <c r="C23" s="36">
        <f t="shared" si="5"/>
        <v>0.48</v>
      </c>
      <c r="D23" s="36">
        <f t="shared" si="5"/>
        <v>0.9464285714285714</v>
      </c>
      <c r="E23" s="36">
        <f t="shared" si="5"/>
        <v>0.38461538461538464</v>
      </c>
      <c r="F23" s="36">
        <f t="shared" si="5"/>
        <v>0.43809523809523809</v>
      </c>
      <c r="G23" s="36">
        <f t="shared" si="5"/>
        <v>9.154929577464789E-2</v>
      </c>
      <c r="H23" s="36">
        <f t="shared" si="5"/>
        <v>-1.8404907975460124E-2</v>
      </c>
    </row>
    <row r="24" spans="1:8" x14ac:dyDescent="0.25">
      <c r="A24" s="12" t="str">
        <f t="shared" si="2"/>
        <v>CANESM5_ssp585</v>
      </c>
      <c r="B24" s="36">
        <f t="shared" ref="B24:H24" si="6">IF(B8&gt;0,(B8-B$4)/B$4," ")</f>
        <v>2.8235294117647061</v>
      </c>
      <c r="C24" s="36">
        <f t="shared" si="6"/>
        <v>0.76</v>
      </c>
      <c r="D24" s="36">
        <f t="shared" si="6"/>
        <v>1.25</v>
      </c>
      <c r="E24" s="36">
        <f t="shared" si="6"/>
        <v>0.28846153846153844</v>
      </c>
      <c r="F24" s="36">
        <f t="shared" si="6"/>
        <v>0.29523809523809524</v>
      </c>
      <c r="G24" s="36">
        <f t="shared" si="6"/>
        <v>-2.8169014084507043E-2</v>
      </c>
      <c r="H24" s="36">
        <f t="shared" si="6"/>
        <v>-0.12883435582822086</v>
      </c>
    </row>
    <row r="25" spans="1:8" x14ac:dyDescent="0.25">
      <c r="A25" s="12" t="str">
        <f t="shared" si="2"/>
        <v>EC_EARTH3_ssp126</v>
      </c>
      <c r="B25" s="36">
        <f t="shared" ref="B25:H25" si="7">IF(B9&gt;0,(B9-B$4)/B$4," ")</f>
        <v>3.8235294117647061</v>
      </c>
      <c r="C25" s="36">
        <f t="shared" si="7"/>
        <v>1.48</v>
      </c>
      <c r="D25" s="36">
        <f t="shared" si="7"/>
        <v>1.5535714285714286</v>
      </c>
      <c r="E25" s="36">
        <f t="shared" si="7"/>
        <v>0.56730769230769229</v>
      </c>
      <c r="F25" s="36">
        <f t="shared" si="7"/>
        <v>0.59047619047619049</v>
      </c>
      <c r="G25" s="36">
        <f t="shared" si="7"/>
        <v>0.23239436619718309</v>
      </c>
      <c r="H25" s="36">
        <f t="shared" si="7"/>
        <v>9.815950920245399E-2</v>
      </c>
    </row>
    <row r="26" spans="1:8" x14ac:dyDescent="0.25">
      <c r="A26" s="12" t="str">
        <f t="shared" si="2"/>
        <v>EC_EARTH3_ssp245</v>
      </c>
      <c r="B26" s="36" t="str">
        <f t="shared" ref="B26:H26" si="8">IF(B10&gt;0,(B10-B$4)/B$4," ")</f>
        <v xml:space="preserve"> </v>
      </c>
      <c r="C26" s="36">
        <f t="shared" si="8"/>
        <v>-0.7</v>
      </c>
      <c r="D26" s="36">
        <f t="shared" si="8"/>
        <v>-8.9285714285714288E-2</v>
      </c>
      <c r="E26" s="36">
        <f t="shared" si="8"/>
        <v>6.7307692307692304E-2</v>
      </c>
      <c r="F26" s="36">
        <f t="shared" si="8"/>
        <v>0.13333333333333333</v>
      </c>
      <c r="G26" s="36">
        <f t="shared" si="8"/>
        <v>-0.12676056338028169</v>
      </c>
      <c r="H26" s="36">
        <f t="shared" si="8"/>
        <v>-0.20245398773006135</v>
      </c>
    </row>
    <row r="27" spans="1:8" x14ac:dyDescent="0.25">
      <c r="A27" s="12" t="str">
        <f t="shared" si="2"/>
        <v>EC_EARTH3_ssp370</v>
      </c>
      <c r="B27" s="36">
        <f t="shared" ref="B27:H27" si="9">IF(B11&gt;0,(B11-B$4)/B$4," ")</f>
        <v>1.411764705882353</v>
      </c>
      <c r="C27" s="36">
        <f t="shared" si="9"/>
        <v>1</v>
      </c>
      <c r="D27" s="36">
        <f t="shared" si="9"/>
        <v>1.1607142857142858</v>
      </c>
      <c r="E27" s="36">
        <f t="shared" si="9"/>
        <v>0.24038461538461539</v>
      </c>
      <c r="F27" s="36">
        <f t="shared" si="9"/>
        <v>0.27619047619047621</v>
      </c>
      <c r="G27" s="36">
        <f t="shared" si="9"/>
        <v>9.8591549295774641E-2</v>
      </c>
      <c r="H27" s="36">
        <f t="shared" si="9"/>
        <v>-1.2269938650306749E-2</v>
      </c>
    </row>
    <row r="28" spans="1:8" x14ac:dyDescent="0.25">
      <c r="A28" s="12" t="str">
        <f t="shared" si="2"/>
        <v>EC_EARTH3_ssp585</v>
      </c>
      <c r="B28" s="36" t="str">
        <f t="shared" ref="B28:H28" si="10">IF(B12&gt;0,(B12-B$4)/B$4," ")</f>
        <v xml:space="preserve"> </v>
      </c>
      <c r="C28" s="36">
        <f t="shared" si="10"/>
        <v>0.56000000000000005</v>
      </c>
      <c r="D28" s="36">
        <f t="shared" si="10"/>
        <v>0.8214285714285714</v>
      </c>
      <c r="E28" s="36">
        <f t="shared" si="10"/>
        <v>5.7692307692307696E-2</v>
      </c>
      <c r="F28" s="36">
        <f t="shared" si="10"/>
        <v>0.16190476190476191</v>
      </c>
      <c r="G28" s="36">
        <f t="shared" si="10"/>
        <v>-8.4507042253521125E-2</v>
      </c>
      <c r="H28" s="36">
        <f t="shared" si="10"/>
        <v>-8.5889570552147243E-2</v>
      </c>
    </row>
    <row r="29" spans="1:8" x14ac:dyDescent="0.25">
      <c r="A29" s="12" t="str">
        <f t="shared" si="2"/>
        <v>MPI_ESM1_ssp126</v>
      </c>
      <c r="B29" s="36">
        <f t="shared" ref="B29:H29" si="11">IF(B13&gt;0,(B13-B$4)/B$4," ")</f>
        <v>1.3529411764705883</v>
      </c>
      <c r="C29" s="36">
        <f t="shared" si="11"/>
        <v>1.06</v>
      </c>
      <c r="D29" s="36">
        <f t="shared" si="11"/>
        <v>0.9821428571428571</v>
      </c>
      <c r="E29" s="36">
        <f t="shared" si="11"/>
        <v>0.11538461538461539</v>
      </c>
      <c r="F29" s="36">
        <f t="shared" si="11"/>
        <v>0.20952380952380953</v>
      </c>
      <c r="G29" s="36">
        <f t="shared" si="11"/>
        <v>-4.9295774647887321E-2</v>
      </c>
      <c r="H29" s="36">
        <f t="shared" si="11"/>
        <v>5.5214723926380369E-2</v>
      </c>
    </row>
    <row r="30" spans="1:8" x14ac:dyDescent="0.25">
      <c r="A30" s="12" t="str">
        <f>A14</f>
        <v>MPI_ESM1_ssp245</v>
      </c>
      <c r="B30" s="36">
        <f t="shared" ref="B30:H30" si="12">IF(B14&gt;0,(B14-B$4)/B$4," ")</f>
        <v>6</v>
      </c>
      <c r="C30" s="36">
        <f t="shared" si="12"/>
        <v>1.58</v>
      </c>
      <c r="D30" s="36">
        <f t="shared" si="12"/>
        <v>1.3571428571428572</v>
      </c>
      <c r="E30" s="36">
        <f t="shared" si="12"/>
        <v>0.29807692307692307</v>
      </c>
      <c r="F30" s="36">
        <f t="shared" si="12"/>
        <v>0.30476190476190479</v>
      </c>
      <c r="G30" s="36">
        <f t="shared" si="12"/>
        <v>7.0422535211267609E-2</v>
      </c>
      <c r="H30" s="36">
        <f t="shared" si="12"/>
        <v>-5.5214723926380369E-2</v>
      </c>
    </row>
    <row r="31" spans="1:8" x14ac:dyDescent="0.25">
      <c r="A31" s="12" t="str">
        <f t="shared" si="2"/>
        <v>MPI_ESM1_ssp370</v>
      </c>
      <c r="B31" s="36">
        <f t="shared" ref="B31:H31" si="13">IF(B15&gt;0,(B15-B$4)/B$4," ")</f>
        <v>3.9411764705882355</v>
      </c>
      <c r="C31" s="36">
        <f t="shared" si="13"/>
        <v>1.06</v>
      </c>
      <c r="D31" s="36">
        <f t="shared" si="13"/>
        <v>0.8928571428571429</v>
      </c>
      <c r="E31" s="36">
        <f t="shared" si="13"/>
        <v>4.807692307692308E-2</v>
      </c>
      <c r="F31" s="36">
        <f t="shared" si="13"/>
        <v>0.13333333333333333</v>
      </c>
      <c r="G31" s="36">
        <f t="shared" si="13"/>
        <v>-0.15492957746478872</v>
      </c>
      <c r="H31" s="36">
        <f t="shared" si="13"/>
        <v>-0.17177914110429449</v>
      </c>
    </row>
    <row r="32" spans="1:8" x14ac:dyDescent="0.25">
      <c r="A32" s="12" t="str">
        <f t="shared" si="2"/>
        <v>MPI_ESM1_ssp585</v>
      </c>
      <c r="B32" s="36">
        <f t="shared" ref="B32:H32" si="14">IF(B16&gt;0,(B16-B$4)/B$4," ")</f>
        <v>0.47058823529411764</v>
      </c>
      <c r="C32" s="36">
        <f t="shared" si="14"/>
        <v>-0.26</v>
      </c>
      <c r="D32" s="36">
        <f t="shared" si="14"/>
        <v>0.35714285714285715</v>
      </c>
      <c r="E32" s="36">
        <f t="shared" si="14"/>
        <v>6.7307692307692304E-2</v>
      </c>
      <c r="F32" s="36">
        <f t="shared" si="14"/>
        <v>9.5238095238095233E-2</v>
      </c>
      <c r="G32" s="36">
        <f t="shared" si="14"/>
        <v>-0.16901408450704225</v>
      </c>
      <c r="H32" s="36">
        <f t="shared" si="14"/>
        <v>-7.3619631901840496E-2</v>
      </c>
    </row>
  </sheetData>
  <mergeCells count="2">
    <mergeCell ref="A1:H1"/>
    <mergeCell ref="A18:H18"/>
  </mergeCells>
  <conditionalFormatting sqref="B20:H32">
    <cfRule type="cellIs" dxfId="3" priority="1" operator="between">
      <formula>0.5</formula>
      <formula>5</formula>
    </cfRule>
    <cfRule type="cellIs" dxfId="2" priority="2" operator="between">
      <formula>0.3</formula>
      <formula>0.5</formula>
    </cfRule>
    <cfRule type="cellIs" dxfId="1" priority="3" operator="between">
      <formula>-0.5</formula>
      <formula>-0.3</formula>
    </cfRule>
    <cfRule type="cellIs" dxfId="0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Mag_Rec_Low</vt:lpstr>
      <vt:lpstr>Change_Low</vt:lpstr>
      <vt:lpstr>Mag_Rec_High</vt:lpstr>
      <vt:lpstr>Change_High</vt:lpstr>
      <vt:lpstr>RecYearsChange_Low</vt:lpstr>
      <vt:lpstr>RecYearsChange_High</vt:lpstr>
      <vt:lpstr>FrequencyTable</vt:lpstr>
      <vt:lpstr>DurationLow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Karl Schneider</cp:lastModifiedBy>
  <dcterms:created xsi:type="dcterms:W3CDTF">2023-11-24T11:30:56Z</dcterms:created>
  <dcterms:modified xsi:type="dcterms:W3CDTF">2024-05-11T10:31:29Z</dcterms:modified>
</cp:coreProperties>
</file>