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/>
  <mc:AlternateContent xmlns:mc="http://schemas.openxmlformats.org/markup-compatibility/2006">
    <mc:Choice Requires="x15">
      <x15ac:absPath xmlns:x15ac="http://schemas.microsoft.com/office/spreadsheetml/2010/11/ac" url="https://universiteittwente-my.sharepoint.com/personal/b_m_v_basnayake_utwente_nl/Documents/CVI_Research_Vindhya/RQ_1/For_Submission/Submission_NC/CVI_Data/Validation/"/>
    </mc:Choice>
  </mc:AlternateContent>
  <xr:revisionPtr revIDLastSave="33" documentId="13_ncr:1_{10B3D0EC-F628-4B19-A96E-C5D0629DE8E7}" xr6:coauthVersionLast="47" xr6:coauthVersionMax="47" xr10:uidLastSave="{4C7A54F5-4819-41DC-8999-543339A8CD63}"/>
  <bookViews>
    <workbookView xWindow="-108" yWindow="-108" windowWidth="23256" windowHeight="12456" xr2:uid="{33D0A739-1D7A-46A0-8280-69BB2D08461E}"/>
  </bookViews>
  <sheets>
    <sheet name="Bar_WA" sheetId="2" r:id="rId1"/>
    <sheet name="Australia_Ghana" sheetId="3" r:id="rId2"/>
    <sheet name="2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C17" i="1"/>
  <c r="D17" i="1"/>
  <c r="E17" i="1"/>
  <c r="B17" i="1"/>
  <c r="C15" i="1"/>
  <c r="D15" i="1"/>
  <c r="E15" i="1"/>
  <c r="B15" i="1"/>
  <c r="C13" i="1"/>
  <c r="D13" i="1"/>
  <c r="E13" i="1"/>
  <c r="B13" i="1"/>
  <c r="C6" i="1"/>
  <c r="D6" i="1"/>
  <c r="E6" i="1"/>
  <c r="B6" i="1"/>
  <c r="D18" i="1" l="1"/>
  <c r="C18" i="1"/>
  <c r="B18" i="1"/>
  <c r="E18" i="1"/>
</calcChain>
</file>

<file path=xl/sharedStrings.xml><?xml version="1.0" encoding="utf-8"?>
<sst xmlns="http://schemas.openxmlformats.org/spreadsheetml/2006/main" count="206" uniqueCount="64">
  <si>
    <t>Barcelona_CVI classes rescaled  to regional/ local scale</t>
  </si>
  <si>
    <t>Barcelona_Global CVI classes</t>
  </si>
  <si>
    <t>WA_CVI classes rescaled  to regional/ local scale</t>
  </si>
  <si>
    <t>WA_Global CVI classes</t>
  </si>
  <si>
    <t>Lopez et al. (2016)</t>
  </si>
  <si>
    <t>Theiler and Hammar-Klose (2000)</t>
  </si>
  <si>
    <t>Shaw et al. (1998)</t>
  </si>
  <si>
    <t>Gornitz (1991)</t>
  </si>
  <si>
    <t>Local_R</t>
  </si>
  <si>
    <t>M1_R</t>
  </si>
  <si>
    <t>M2_R</t>
  </si>
  <si>
    <t>M3_R</t>
  </si>
  <si>
    <t>M4_R</t>
  </si>
  <si>
    <t>Local_G</t>
  </si>
  <si>
    <t>M1_G</t>
  </si>
  <si>
    <t>M2_G</t>
  </si>
  <si>
    <t>M3_G</t>
  </si>
  <si>
    <t>M4_G</t>
  </si>
  <si>
    <t>Stanwell Park</t>
  </si>
  <si>
    <t>High</t>
  </si>
  <si>
    <t>Low</t>
  </si>
  <si>
    <t>Very High</t>
  </si>
  <si>
    <t>Very Low</t>
  </si>
  <si>
    <t>Coledale</t>
  </si>
  <si>
    <t>Moderate</t>
  </si>
  <si>
    <t>Bulli</t>
  </si>
  <si>
    <t>Perkins</t>
  </si>
  <si>
    <t>Warilla</t>
  </si>
  <si>
    <t>Seven Mile</t>
  </si>
  <si>
    <t>West</t>
  </si>
  <si>
    <t>Central</t>
  </si>
  <si>
    <t>East</t>
  </si>
  <si>
    <t>Barcelona</t>
  </si>
  <si>
    <t>Global and local (1km resolution)</t>
  </si>
  <si>
    <t>Lopez</t>
  </si>
  <si>
    <t>Theiler</t>
  </si>
  <si>
    <t>Shaw</t>
  </si>
  <si>
    <t>Gornitz</t>
  </si>
  <si>
    <t>Num of total points</t>
  </si>
  <si>
    <t>Agreed</t>
  </si>
  <si>
    <t>% agreed</t>
  </si>
  <si>
    <t>West Africa</t>
  </si>
  <si>
    <t>Global(1km) and local (0.25deg)</t>
  </si>
  <si>
    <t>Total locations</t>
  </si>
  <si>
    <t>Similar class</t>
  </si>
  <si>
    <t>Similar class(%)</t>
  </si>
  <si>
    <t xml:space="preserve">1 class diff </t>
  </si>
  <si>
    <t>1 class diff(%)</t>
  </si>
  <si>
    <t xml:space="preserve">2 class diff </t>
  </si>
  <si>
    <t>2 class diff(%)</t>
  </si>
  <si>
    <t>Accra, Ghana</t>
  </si>
  <si>
    <t>Local</t>
  </si>
  <si>
    <t>M1</t>
  </si>
  <si>
    <t>M2</t>
  </si>
  <si>
    <t>M3</t>
  </si>
  <si>
    <t>M4</t>
  </si>
  <si>
    <t>Illawarra, Australia</t>
  </si>
  <si>
    <t>Global(1km) and local (site wise)</t>
  </si>
  <si>
    <t>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</si>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</sst>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2" borderId="0" xfId="0" applyNumberFormat="1" applyFill="1"/>
    <xf numFmtId="0" fontId="1" fillId="0" borderId="0" xfId="0" applyFont="1"/>
    <xf numFmtId="164" fontId="0" fillId="2" borderId="0" xfId="0" applyNumberFormat="1" applyFill="1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A3BC-0002-4EDB-8200-99068636834B}">
  <dimension ref="A1:E5"/>
  <sheetViews>
    <sheetView tabSelected="1" workbookViewId="0">
      <selection activeCell="B2" sqref="B2"/>
    </sheetView>
  </sheetViews>
  <sheetFormatPr defaultRowHeight="14.45"/>
  <cols>
    <col min="1" max="1" width="29.5703125" bestFit="1" customWidth="1"/>
    <col min="2" max="2" width="46.140625" bestFit="1" customWidth="1"/>
    <col min="3" max="3" width="25.140625" bestFit="1" customWidth="1"/>
    <col min="4" max="4" width="10.7109375" customWidth="1"/>
    <col min="5" max="5" width="10" customWidth="1"/>
  </cols>
  <sheetData>
    <row r="1" spans="1:5">
      <c r="B1" t="s">
        <v>0</v>
      </c>
      <c r="C1" t="s">
        <v>1</v>
      </c>
      <c r="D1" t="s">
        <v>2</v>
      </c>
      <c r="E1" t="s">
        <v>3</v>
      </c>
    </row>
    <row r="2" spans="1:5">
      <c r="A2" t="s">
        <v>4</v>
      </c>
      <c r="B2" s="2">
        <v>61.764705882352942</v>
      </c>
      <c r="C2" s="2">
        <f>47/68*100</f>
        <v>69.117647058823522</v>
      </c>
      <c r="D2" s="2">
        <v>19.61</v>
      </c>
      <c r="E2" s="2">
        <v>20.11</v>
      </c>
    </row>
    <row r="3" spans="1:5">
      <c r="A3" t="s">
        <v>5</v>
      </c>
      <c r="B3" s="2">
        <v>36.764705882352942</v>
      </c>
      <c r="C3" s="2">
        <f>20/68*100</f>
        <v>29.411764705882355</v>
      </c>
      <c r="D3" s="2">
        <v>22.55</v>
      </c>
      <c r="E3" s="2">
        <v>15.2</v>
      </c>
    </row>
    <row r="4" spans="1:5">
      <c r="A4" t="s">
        <v>6</v>
      </c>
      <c r="B4" s="2">
        <v>22.058823529411764</v>
      </c>
      <c r="C4" s="2">
        <f>23/68*100</f>
        <v>33.82352941176471</v>
      </c>
      <c r="D4" s="2">
        <v>26.47</v>
      </c>
      <c r="E4" s="2">
        <v>15.2</v>
      </c>
    </row>
    <row r="5" spans="1:5">
      <c r="A5" t="s">
        <v>7</v>
      </c>
      <c r="B5" s="2">
        <v>51.470588235294116</v>
      </c>
      <c r="C5" s="2">
        <f>32/68*100</f>
        <v>47.058823529411761</v>
      </c>
      <c r="D5" s="2">
        <v>24.02</v>
      </c>
      <c r="E5" s="2">
        <v>16.18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74AAB-C0E6-409E-A68A-D0A5D022AB04}">
  <dimension ref="A1:K10"/>
  <sheetViews>
    <sheetView workbookViewId="0">
      <selection activeCell="C10" sqref="C10"/>
    </sheetView>
  </sheetViews>
  <sheetFormatPr defaultRowHeight="14.45"/>
  <cols>
    <col min="1" max="1" width="14.42578125" bestFit="1" customWidth="1"/>
  </cols>
  <sheetData>
    <row r="1" spans="1:11">
      <c r="B1" s="4" t="s">
        <v>8</v>
      </c>
      <c r="C1" s="4" t="s">
        <v>9</v>
      </c>
      <c r="D1" s="4" t="s">
        <v>10</v>
      </c>
      <c r="E1" s="4" t="s">
        <v>11</v>
      </c>
      <c r="F1" s="4" t="s">
        <v>12</v>
      </c>
      <c r="G1" s="4" t="s">
        <v>13</v>
      </c>
      <c r="H1" s="4" t="s">
        <v>14</v>
      </c>
      <c r="I1" s="4" t="s">
        <v>15</v>
      </c>
      <c r="J1" s="4" t="s">
        <v>16</v>
      </c>
      <c r="K1" s="4" t="s">
        <v>17</v>
      </c>
    </row>
    <row r="2" spans="1:11">
      <c r="A2" s="7" t="s">
        <v>18</v>
      </c>
      <c r="B2" s="7" t="s">
        <v>19</v>
      </c>
      <c r="C2" s="7" t="s">
        <v>20</v>
      </c>
      <c r="D2" s="7" t="s">
        <v>20</v>
      </c>
      <c r="E2" s="7" t="s">
        <v>20</v>
      </c>
      <c r="F2" s="7" t="s">
        <v>20</v>
      </c>
      <c r="G2" s="7" t="s">
        <v>21</v>
      </c>
      <c r="H2" s="7" t="s">
        <v>22</v>
      </c>
      <c r="I2" s="7" t="s">
        <v>22</v>
      </c>
      <c r="J2" s="7" t="s">
        <v>22</v>
      </c>
      <c r="K2" s="7" t="s">
        <v>22</v>
      </c>
    </row>
    <row r="3" spans="1:11">
      <c r="A3" s="7" t="s">
        <v>23</v>
      </c>
      <c r="B3" s="7" t="s">
        <v>21</v>
      </c>
      <c r="C3" s="7" t="s">
        <v>20</v>
      </c>
      <c r="D3" s="7" t="s">
        <v>20</v>
      </c>
      <c r="E3" s="7" t="s">
        <v>20</v>
      </c>
      <c r="F3" s="7" t="s">
        <v>24</v>
      </c>
      <c r="G3" s="7" t="s">
        <v>21</v>
      </c>
      <c r="H3" s="7" t="s">
        <v>20</v>
      </c>
      <c r="I3" s="7" t="s">
        <v>20</v>
      </c>
      <c r="J3" s="7" t="s">
        <v>22</v>
      </c>
      <c r="K3" s="7" t="s">
        <v>20</v>
      </c>
    </row>
    <row r="4" spans="1:11">
      <c r="A4" s="7" t="s">
        <v>25</v>
      </c>
      <c r="B4" s="8" t="s">
        <v>21</v>
      </c>
      <c r="C4" s="8" t="s">
        <v>21</v>
      </c>
      <c r="D4" s="8" t="s">
        <v>21</v>
      </c>
      <c r="E4" s="8" t="s">
        <v>21</v>
      </c>
      <c r="F4" s="8" t="s">
        <v>21</v>
      </c>
      <c r="G4" s="7" t="s">
        <v>21</v>
      </c>
      <c r="H4" s="7" t="s">
        <v>19</v>
      </c>
      <c r="I4" s="7" t="s">
        <v>19</v>
      </c>
      <c r="J4" s="7" t="s">
        <v>21</v>
      </c>
      <c r="K4" s="7" t="s">
        <v>21</v>
      </c>
    </row>
    <row r="5" spans="1:11">
      <c r="A5" s="7" t="s">
        <v>26</v>
      </c>
      <c r="B5" s="8" t="s">
        <v>19</v>
      </c>
      <c r="C5" s="8" t="s">
        <v>19</v>
      </c>
      <c r="D5" s="7" t="s">
        <v>20</v>
      </c>
      <c r="E5" s="8" t="s">
        <v>19</v>
      </c>
      <c r="F5" s="8" t="s">
        <v>19</v>
      </c>
      <c r="G5" s="7" t="s">
        <v>19</v>
      </c>
      <c r="H5" s="7" t="s">
        <v>19</v>
      </c>
      <c r="I5" s="7" t="s">
        <v>24</v>
      </c>
      <c r="J5" s="7" t="s">
        <v>24</v>
      </c>
      <c r="K5" s="7" t="s">
        <v>19</v>
      </c>
    </row>
    <row r="6" spans="1:11">
      <c r="A6" s="7" t="s">
        <v>27</v>
      </c>
      <c r="B6" s="7" t="s">
        <v>24</v>
      </c>
      <c r="C6" s="7" t="s">
        <v>19</v>
      </c>
      <c r="D6" s="7" t="s">
        <v>20</v>
      </c>
      <c r="E6" s="7" t="s">
        <v>21</v>
      </c>
      <c r="F6" s="7" t="s">
        <v>19</v>
      </c>
      <c r="G6" s="7" t="s">
        <v>24</v>
      </c>
      <c r="H6" s="7" t="s">
        <v>19</v>
      </c>
      <c r="I6" s="7" t="s">
        <v>24</v>
      </c>
      <c r="J6" s="7" t="s">
        <v>19</v>
      </c>
      <c r="K6" s="7" t="s">
        <v>19</v>
      </c>
    </row>
    <row r="7" spans="1:11">
      <c r="A7" s="7" t="s">
        <v>28</v>
      </c>
      <c r="B7" s="8" t="s">
        <v>20</v>
      </c>
      <c r="C7" s="8" t="s">
        <v>20</v>
      </c>
      <c r="D7" s="7" t="s">
        <v>19</v>
      </c>
      <c r="E7" s="8" t="s">
        <v>20</v>
      </c>
      <c r="F7" s="8" t="s">
        <v>20</v>
      </c>
      <c r="G7" s="7" t="s">
        <v>20</v>
      </c>
      <c r="H7" s="7" t="s">
        <v>20</v>
      </c>
      <c r="I7" s="7" t="s">
        <v>19</v>
      </c>
      <c r="J7" s="7" t="s">
        <v>20</v>
      </c>
      <c r="K7" s="7" t="s">
        <v>24</v>
      </c>
    </row>
    <row r="8" spans="1:11">
      <c r="A8" s="7" t="s">
        <v>29</v>
      </c>
      <c r="B8" s="7" t="s">
        <v>19</v>
      </c>
      <c r="C8" s="7" t="s">
        <v>24</v>
      </c>
      <c r="D8" s="7" t="s">
        <v>24</v>
      </c>
      <c r="E8" s="7" t="s">
        <v>24</v>
      </c>
      <c r="F8" s="7" t="s">
        <v>24</v>
      </c>
      <c r="G8" s="7" t="s">
        <v>19</v>
      </c>
      <c r="H8" s="7" t="s">
        <v>21</v>
      </c>
      <c r="I8" s="7" t="s">
        <v>19</v>
      </c>
      <c r="J8" s="7" t="s">
        <v>19</v>
      </c>
      <c r="K8" s="7" t="s">
        <v>19</v>
      </c>
    </row>
    <row r="9" spans="1:11">
      <c r="A9" s="7" t="s">
        <v>30</v>
      </c>
      <c r="B9" s="8" t="s">
        <v>20</v>
      </c>
      <c r="C9" s="8" t="s">
        <v>20</v>
      </c>
      <c r="D9" s="8" t="s">
        <v>20</v>
      </c>
      <c r="E9" s="8" t="s">
        <v>20</v>
      </c>
      <c r="F9" s="8" t="s">
        <v>20</v>
      </c>
      <c r="G9" s="7" t="s">
        <v>20</v>
      </c>
      <c r="H9" s="7" t="s">
        <v>21</v>
      </c>
      <c r="I9" s="7" t="s">
        <v>19</v>
      </c>
      <c r="J9" s="7" t="s">
        <v>19</v>
      </c>
      <c r="K9" s="7" t="s">
        <v>24</v>
      </c>
    </row>
    <row r="10" spans="1:11">
      <c r="A10" s="7" t="s">
        <v>31</v>
      </c>
      <c r="B10" s="7" t="s">
        <v>24</v>
      </c>
      <c r="C10" s="7" t="s">
        <v>19</v>
      </c>
      <c r="D10" s="7" t="s">
        <v>19</v>
      </c>
      <c r="E10" s="7" t="s">
        <v>19</v>
      </c>
      <c r="F10" s="7" t="s">
        <v>19</v>
      </c>
      <c r="G10" s="7" t="s">
        <v>24</v>
      </c>
      <c r="H10" s="7" t="s">
        <v>21</v>
      </c>
      <c r="I10" s="7" t="s">
        <v>19</v>
      </c>
      <c r="J10" s="7" t="s">
        <v>19</v>
      </c>
      <c r="K10" s="7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08AB0-6A44-45EE-8F60-10A79E865FB1}">
  <dimension ref="A1:F34"/>
  <sheetViews>
    <sheetView topLeftCell="A16" workbookViewId="0">
      <selection activeCell="A21" sqref="A21:F24"/>
    </sheetView>
  </sheetViews>
  <sheetFormatPr defaultRowHeight="14.45"/>
  <cols>
    <col min="1" max="1" width="16" bestFit="1" customWidth="1"/>
  </cols>
  <sheetData>
    <row r="1" spans="1:6">
      <c r="A1" s="4" t="s">
        <v>32</v>
      </c>
    </row>
    <row r="2" spans="1:6">
      <c r="B2" s="9" t="s">
        <v>33</v>
      </c>
      <c r="C2" s="9"/>
      <c r="D2" s="9"/>
      <c r="E2" s="9"/>
    </row>
    <row r="3" spans="1:6">
      <c r="B3" s="4" t="s">
        <v>34</v>
      </c>
      <c r="C3" s="4" t="s">
        <v>35</v>
      </c>
      <c r="D3" s="4" t="s">
        <v>36</v>
      </c>
      <c r="E3" s="4" t="s">
        <v>37</v>
      </c>
    </row>
    <row r="4" spans="1:6">
      <c r="A4" t="s">
        <v>38</v>
      </c>
      <c r="B4">
        <v>68</v>
      </c>
      <c r="C4">
        <v>68</v>
      </c>
      <c r="D4">
        <v>68</v>
      </c>
      <c r="E4">
        <v>68</v>
      </c>
    </row>
    <row r="5" spans="1:6">
      <c r="A5" t="s">
        <v>39</v>
      </c>
      <c r="B5">
        <v>42</v>
      </c>
      <c r="C5">
        <v>25</v>
      </c>
      <c r="D5">
        <v>15</v>
      </c>
      <c r="E5">
        <v>35</v>
      </c>
    </row>
    <row r="6" spans="1:6">
      <c r="A6" t="s">
        <v>40</v>
      </c>
      <c r="B6" s="3">
        <f>B5/B4*100</f>
        <v>61.764705882352942</v>
      </c>
      <c r="C6" s="3">
        <f t="shared" ref="C6:E6" si="0">C5/C4*100</f>
        <v>36.764705882352942</v>
      </c>
      <c r="D6" s="3">
        <f t="shared" si="0"/>
        <v>22.058823529411764</v>
      </c>
      <c r="E6" s="3">
        <f t="shared" si="0"/>
        <v>51.470588235294116</v>
      </c>
      <c r="F6" s="1"/>
    </row>
    <row r="8" spans="1:6">
      <c r="A8" s="4" t="s">
        <v>41</v>
      </c>
    </row>
    <row r="9" spans="1:6">
      <c r="B9" s="9" t="s">
        <v>42</v>
      </c>
      <c r="C9" s="9"/>
      <c r="D9" s="9"/>
      <c r="E9" s="9"/>
    </row>
    <row r="10" spans="1:6">
      <c r="B10" s="4" t="s">
        <v>34</v>
      </c>
      <c r="C10" s="4" t="s">
        <v>35</v>
      </c>
      <c r="D10" s="4" t="s">
        <v>36</v>
      </c>
      <c r="E10" s="4" t="s">
        <v>37</v>
      </c>
    </row>
    <row r="11" spans="1:6">
      <c r="A11" t="s">
        <v>43</v>
      </c>
      <c r="B11">
        <v>204</v>
      </c>
      <c r="C11">
        <v>204</v>
      </c>
      <c r="D11">
        <v>204</v>
      </c>
      <c r="E11">
        <v>204</v>
      </c>
    </row>
    <row r="12" spans="1:6">
      <c r="A12" t="s">
        <v>44</v>
      </c>
      <c r="B12">
        <v>30</v>
      </c>
      <c r="C12">
        <v>30</v>
      </c>
      <c r="D12">
        <v>27</v>
      </c>
      <c r="E12">
        <v>34</v>
      </c>
    </row>
    <row r="13" spans="1:6">
      <c r="A13" t="s">
        <v>45</v>
      </c>
      <c r="B13" s="5">
        <f>B12/B11*100</f>
        <v>14.705882352941178</v>
      </c>
      <c r="C13" s="5">
        <f t="shared" ref="C13:E13" si="1">C12/C11*100</f>
        <v>14.705882352941178</v>
      </c>
      <c r="D13" s="5">
        <f t="shared" si="1"/>
        <v>13.23529411764706</v>
      </c>
      <c r="E13" s="5">
        <f t="shared" si="1"/>
        <v>16.666666666666664</v>
      </c>
    </row>
    <row r="14" spans="1:6">
      <c r="A14" t="s">
        <v>46</v>
      </c>
      <c r="B14">
        <v>40</v>
      </c>
      <c r="C14">
        <v>55</v>
      </c>
      <c r="D14">
        <v>37</v>
      </c>
      <c r="E14">
        <v>39</v>
      </c>
    </row>
    <row r="15" spans="1:6">
      <c r="A15" t="s">
        <v>47</v>
      </c>
      <c r="B15" s="5">
        <f>B14/B11*100</f>
        <v>19.607843137254903</v>
      </c>
      <c r="C15" s="5">
        <f t="shared" ref="C15:E15" si="2">C14/C11*100</f>
        <v>26.96078431372549</v>
      </c>
      <c r="D15" s="5">
        <f t="shared" si="2"/>
        <v>18.137254901960784</v>
      </c>
      <c r="E15" s="5">
        <f t="shared" si="2"/>
        <v>19.117647058823529</v>
      </c>
    </row>
    <row r="16" spans="1:6">
      <c r="A16" t="s">
        <v>48</v>
      </c>
      <c r="B16">
        <v>36</v>
      </c>
      <c r="C16">
        <v>44</v>
      </c>
      <c r="D16">
        <v>55</v>
      </c>
      <c r="E16">
        <v>58</v>
      </c>
    </row>
    <row r="17" spans="1:6">
      <c r="A17" t="s">
        <v>49</v>
      </c>
      <c r="B17" s="5">
        <f>B16/B11*100</f>
        <v>17.647058823529413</v>
      </c>
      <c r="C17" s="5">
        <f t="shared" ref="C17:E17" si="3">C16/C11*100</f>
        <v>21.568627450980394</v>
      </c>
      <c r="D17" s="5">
        <f t="shared" si="3"/>
        <v>26.96078431372549</v>
      </c>
      <c r="E17" s="5">
        <f t="shared" si="3"/>
        <v>28.431372549019606</v>
      </c>
    </row>
    <row r="18" spans="1:6">
      <c r="B18" s="2">
        <f>SUM(B13,B15,B17)</f>
        <v>51.96078431372549</v>
      </c>
      <c r="C18" s="2">
        <f t="shared" ref="C18:E18" si="4">SUM(C13,C15,C17)</f>
        <v>63.235294117647065</v>
      </c>
      <c r="D18" s="2">
        <f t="shared" si="4"/>
        <v>58.333333333333336</v>
      </c>
      <c r="E18" s="2">
        <f t="shared" si="4"/>
        <v>64.215686274509807</v>
      </c>
    </row>
    <row r="19" spans="1:6">
      <c r="B19" s="2"/>
      <c r="C19" s="2"/>
      <c r="D19" s="2"/>
      <c r="E19" s="2"/>
    </row>
    <row r="20" spans="1:6">
      <c r="A20" s="4" t="s">
        <v>50</v>
      </c>
      <c r="B20" s="2"/>
      <c r="C20" s="2"/>
      <c r="D20" s="2"/>
      <c r="E20" s="2"/>
    </row>
    <row r="21" spans="1:6">
      <c r="B21" s="4" t="s">
        <v>51</v>
      </c>
      <c r="C21" s="4" t="s">
        <v>52</v>
      </c>
      <c r="D21" s="4" t="s">
        <v>53</v>
      </c>
      <c r="E21" s="4" t="s">
        <v>54</v>
      </c>
      <c r="F21" s="4" t="s">
        <v>55</v>
      </c>
    </row>
    <row r="22" spans="1:6">
      <c r="A22" t="s">
        <v>29</v>
      </c>
      <c r="B22" t="s">
        <v>19</v>
      </c>
      <c r="C22" t="s">
        <v>24</v>
      </c>
      <c r="D22" t="s">
        <v>24</v>
      </c>
      <c r="E22" t="s">
        <v>24</v>
      </c>
      <c r="F22" t="s">
        <v>24</v>
      </c>
    </row>
    <row r="23" spans="1:6">
      <c r="A23" t="s">
        <v>30</v>
      </c>
      <c r="B23" s="6" t="s">
        <v>20</v>
      </c>
      <c r="C23" s="6" t="s">
        <v>20</v>
      </c>
      <c r="D23" s="6" t="s">
        <v>20</v>
      </c>
      <c r="E23" s="6" t="s">
        <v>20</v>
      </c>
      <c r="F23" s="6" t="s">
        <v>20</v>
      </c>
    </row>
    <row r="24" spans="1:6">
      <c r="A24" t="s">
        <v>31</v>
      </c>
      <c r="B24" t="s">
        <v>24</v>
      </c>
      <c r="C24" t="s">
        <v>19</v>
      </c>
      <c r="D24" t="s">
        <v>19</v>
      </c>
      <c r="E24" t="s">
        <v>19</v>
      </c>
      <c r="F24" t="s">
        <v>19</v>
      </c>
    </row>
    <row r="25" spans="1:6">
      <c r="B25" s="2"/>
      <c r="C25" s="2"/>
      <c r="D25" s="2"/>
      <c r="E25" s="2"/>
    </row>
    <row r="26" spans="1:6">
      <c r="B26" s="2"/>
      <c r="C26" s="2"/>
      <c r="D26" s="2"/>
      <c r="E26" s="2"/>
    </row>
    <row r="27" spans="1:6">
      <c r="A27" s="4" t="s">
        <v>56</v>
      </c>
      <c r="B27" s="9" t="s">
        <v>57</v>
      </c>
      <c r="C27" s="9"/>
      <c r="D27" s="9"/>
      <c r="E27" s="9"/>
    </row>
    <row r="28" spans="1:6">
      <c r="B28" s="4" t="s">
        <v>51</v>
      </c>
      <c r="C28" s="4" t="s">
        <v>52</v>
      </c>
      <c r="D28" s="4" t="s">
        <v>53</v>
      </c>
      <c r="E28" s="4" t="s">
        <v>54</v>
      </c>
      <c r="F28" s="4" t="s">
        <v>55</v>
      </c>
    </row>
    <row r="29" spans="1:6">
      <c r="A29" t="s">
        <v>58</v>
      </c>
      <c r="B29" t="s">
        <v>19</v>
      </c>
      <c r="C29" t="s">
        <v>20</v>
      </c>
      <c r="D29" t="s">
        <v>20</v>
      </c>
      <c r="E29" t="s">
        <v>20</v>
      </c>
      <c r="F29" t="s">
        <v>20</v>
      </c>
    </row>
    <row r="30" spans="1:6">
      <c r="A30" t="s">
        <v>59</v>
      </c>
      <c r="B30" t="s">
        <v>21</v>
      </c>
      <c r="C30" t="s">
        <v>20</v>
      </c>
      <c r="D30" t="s">
        <v>20</v>
      </c>
      <c r="E30" t="s">
        <v>20</v>
      </c>
      <c r="F30" t="s">
        <v>24</v>
      </c>
    </row>
    <row r="31" spans="1:6">
      <c r="A31" t="s">
        <v>60</v>
      </c>
      <c r="B31" s="6" t="s">
        <v>21</v>
      </c>
      <c r="C31" s="6" t="s">
        <v>21</v>
      </c>
      <c r="D31" s="6" t="s">
        <v>21</v>
      </c>
      <c r="E31" s="6" t="s">
        <v>21</v>
      </c>
      <c r="F31" s="6" t="s">
        <v>21</v>
      </c>
    </row>
    <row r="32" spans="1:6">
      <c r="A32" t="s">
        <v>61</v>
      </c>
      <c r="B32" s="6" t="s">
        <v>19</v>
      </c>
      <c r="C32" s="6" t="s">
        <v>19</v>
      </c>
      <c r="D32" t="s">
        <v>20</v>
      </c>
      <c r="E32" s="6" t="s">
        <v>19</v>
      </c>
      <c r="F32" s="6" t="s">
        <v>19</v>
      </c>
    </row>
    <row r="33" spans="1:6">
      <c r="A33" t="s">
        <v>62</v>
      </c>
      <c r="B33" t="s">
        <v>24</v>
      </c>
      <c r="C33" t="s">
        <v>19</v>
      </c>
      <c r="D33" t="s">
        <v>20</v>
      </c>
      <c r="E33" t="s">
        <v>21</v>
      </c>
      <c r="F33" t="s">
        <v>19</v>
      </c>
    </row>
    <row r="34" spans="1:6">
      <c r="A34" t="s">
        <v>63</v>
      </c>
      <c r="B34" s="6" t="s">
        <v>20</v>
      </c>
      <c r="C34" s="6" t="s">
        <v>20</v>
      </c>
      <c r="D34" t="s">
        <v>19</v>
      </c>
      <c r="E34" s="6" t="s">
        <v>20</v>
      </c>
      <c r="F34" s="6" t="s">
        <v>20</v>
      </c>
    </row>
  </sheetData>
  <mergeCells count="3">
    <mergeCell ref="B2:E2"/>
    <mergeCell ref="B9:E9"/>
    <mergeCell ref="B27:E27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Twente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Basnayake, Vindhya (UT-ET)</dc:creator>
  <cp:keywords/>
  <dc:description/>
  <cp:lastModifiedBy>Duong, Trang (UT-ET)</cp:lastModifiedBy>
  <cp:revision/>
  <dcterms:created xsi:type="dcterms:W3CDTF">2024-11-10T10:35:32Z</dcterms:created>
  <dcterms:modified xsi:type="dcterms:W3CDTF">2025-11-18T21:57:30Z</dcterms:modified>
  <cp:category/>
  <cp:contentStatus/>
</cp:coreProperties>
</file>