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dominique_vanwonderen_wur_nl/Documents/PhD/Third paper/1 Data/DRV/"/>
    </mc:Choice>
  </mc:AlternateContent>
  <xr:revisionPtr revIDLastSave="19" documentId="13_ncr:1_{D5123F62-7D9C-4835-A61A-9E9883E75F8C}" xr6:coauthVersionLast="47" xr6:coauthVersionMax="47" xr10:uidLastSave="{2D70C9F8-A793-4088-8FEB-D5FB12E5420C}"/>
  <bookViews>
    <workbookView xWindow="-108" yWindow="-108" windowWidth="23256" windowHeight="12576" xr2:uid="{F6B11443-E476-49F4-9C73-342F9350DB4B}"/>
  </bookViews>
  <sheets>
    <sheet name="Model input" sheetId="4" r:id="rId1"/>
    <sheet name="All nutrients" sheetId="9" r:id="rId2"/>
    <sheet name="N Days average DRV" sheetId="8" r:id="rId3"/>
    <sheet name="Model input IOM" sheetId="7" r:id="rId4"/>
    <sheet name="Model input HCNL" sheetId="6" r:id="rId5"/>
    <sheet name="Model input EFSA" sheetId="5" r:id="rId6"/>
    <sheet name="EFSA" sheetId="1" r:id="rId7"/>
    <sheet name="USDA" sheetId="2" r:id="rId8"/>
    <sheet name="Thesis Maike" sheetId="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4" l="1"/>
  <c r="L12" i="4"/>
  <c r="L11" i="4"/>
  <c r="I11" i="4"/>
  <c r="H11" i="4"/>
  <c r="G11" i="4"/>
  <c r="L20" i="6"/>
  <c r="K20" i="6"/>
  <c r="L18" i="6"/>
  <c r="K18" i="6"/>
  <c r="H10" i="4"/>
  <c r="H12" i="4"/>
  <c r="H13" i="4"/>
  <c r="H14" i="4"/>
  <c r="H15" i="4"/>
  <c r="H16" i="4"/>
  <c r="H17" i="4"/>
  <c r="H18" i="4"/>
  <c r="H19" i="4"/>
  <c r="M6" i="4"/>
  <c r="M8" i="4" s="1"/>
  <c r="M4" i="4"/>
  <c r="M7" i="4" s="1"/>
  <c r="M3" i="4"/>
  <c r="K9" i="4"/>
  <c r="J5" i="4"/>
  <c r="J3" i="4"/>
  <c r="K3" i="4"/>
  <c r="J4" i="4"/>
  <c r="K4" i="4"/>
  <c r="J6" i="4"/>
  <c r="K6" i="4"/>
  <c r="K7" i="4"/>
  <c r="I10" i="4"/>
  <c r="I12" i="4"/>
  <c r="I13" i="4"/>
  <c r="I17" i="4"/>
  <c r="I18" i="4"/>
  <c r="I19" i="4"/>
  <c r="G10" i="4"/>
  <c r="G12" i="4"/>
  <c r="G13" i="4"/>
  <c r="G14" i="4"/>
  <c r="G15" i="4"/>
  <c r="G16" i="4"/>
  <c r="G17" i="4"/>
  <c r="G18" i="4"/>
  <c r="G19" i="4"/>
  <c r="I12" i="7"/>
  <c r="N8" i="5"/>
  <c r="N6" i="5"/>
  <c r="M11" i="5"/>
  <c r="L7" i="5"/>
  <c r="H5" i="5"/>
  <c r="G5" i="5"/>
  <c r="H18" i="5"/>
  <c r="G18" i="5"/>
  <c r="H16" i="5"/>
  <c r="G16" i="5"/>
  <c r="G4" i="5"/>
  <c r="G12" i="5"/>
  <c r="G13" i="5"/>
  <c r="G14" i="5"/>
  <c r="G15" i="5"/>
  <c r="G17" i="5"/>
  <c r="G19" i="5"/>
  <c r="G20" i="5"/>
  <c r="G22" i="5"/>
  <c r="I22" i="5"/>
  <c r="H22" i="5"/>
  <c r="I20" i="5"/>
  <c r="H20" i="5"/>
  <c r="I19" i="5"/>
  <c r="H19" i="5"/>
  <c r="I17" i="5"/>
  <c r="H17" i="5"/>
  <c r="I16" i="5"/>
  <c r="I15" i="5"/>
  <c r="H15" i="5"/>
  <c r="I14" i="5"/>
  <c r="H14" i="5"/>
  <c r="I13" i="5"/>
  <c r="H13" i="5"/>
  <c r="I12" i="5"/>
  <c r="H12" i="5"/>
  <c r="K50" i="1"/>
  <c r="J50" i="1"/>
  <c r="H50" i="1"/>
  <c r="G50" i="1"/>
  <c r="K52" i="1"/>
  <c r="J52" i="1"/>
  <c r="H52" i="1"/>
  <c r="G52" i="1"/>
  <c r="H42" i="1"/>
  <c r="J42" i="1"/>
  <c r="K42" i="1"/>
  <c r="G42" i="1"/>
  <c r="K44" i="1"/>
  <c r="J44" i="1"/>
  <c r="H44" i="1"/>
  <c r="G44" i="1"/>
  <c r="H7" i="1"/>
  <c r="G7" i="1"/>
</calcChain>
</file>

<file path=xl/sharedStrings.xml><?xml version="1.0" encoding="utf-8"?>
<sst xmlns="http://schemas.openxmlformats.org/spreadsheetml/2006/main" count="1503" uniqueCount="515">
  <si>
    <t>Nutrient</t>
  </si>
  <si>
    <t>Unit</t>
  </si>
  <si>
    <t>Age</t>
  </si>
  <si>
    <t>Male</t>
  </si>
  <si>
    <t>Protein</t>
  </si>
  <si>
    <t>&gt;= 18 y</t>
  </si>
  <si>
    <r>
      <t xml:space="preserve">European Food Safety Authority (EFSA). (2017). </t>
    </r>
    <r>
      <rPr>
        <i/>
        <sz val="11"/>
        <color theme="1"/>
        <rFont val="Calibri"/>
        <family val="2"/>
        <scheme val="minor"/>
      </rPr>
      <t>Dietary reference values for nutrients summary report</t>
    </r>
    <r>
      <rPr>
        <sz val="11"/>
        <color theme="1"/>
        <rFont val="Calibri"/>
        <family val="2"/>
        <scheme val="minor"/>
      </rPr>
      <t xml:space="preserve"> (Vol. 14, No. 12, p. e15121E).</t>
    </r>
  </si>
  <si>
    <t>Calcium</t>
  </si>
  <si>
    <t>mg/d</t>
  </si>
  <si>
    <t>&gt;= 25</t>
  </si>
  <si>
    <t>Fluoride</t>
  </si>
  <si>
    <t>&gt;= 18</t>
  </si>
  <si>
    <t>Iodine</t>
  </si>
  <si>
    <t>Manganese</t>
  </si>
  <si>
    <t>Molybdenum</t>
  </si>
  <si>
    <t>Minerals</t>
  </si>
  <si>
    <t>Macronutrients</t>
  </si>
  <si>
    <t>Nutrient group</t>
  </si>
  <si>
    <t>Phosphorus</t>
  </si>
  <si>
    <t>Potassium</t>
  </si>
  <si>
    <t>Selenium</t>
  </si>
  <si>
    <t>Iron</t>
  </si>
  <si>
    <t>Zinc</t>
  </si>
  <si>
    <t>300 mg/d phytate intake</t>
  </si>
  <si>
    <t>600 mg/d phytate intake</t>
  </si>
  <si>
    <t>900 mg/d phytate intake</t>
  </si>
  <si>
    <t>1200 mg/d phytate intake</t>
  </si>
  <si>
    <t>Copper</t>
  </si>
  <si>
    <t>Magnesium</t>
  </si>
  <si>
    <t>Female (premenopausal)</t>
  </si>
  <si>
    <t>Vitamins</t>
  </si>
  <si>
    <t>a-Tocopherol</t>
  </si>
  <si>
    <t>Biotin</t>
  </si>
  <si>
    <t>Choline</t>
  </si>
  <si>
    <t>Cobalamin</t>
  </si>
  <si>
    <t>Folate</t>
  </si>
  <si>
    <t>Niacin</t>
  </si>
  <si>
    <t>Pantothenic acid</t>
  </si>
  <si>
    <t>Riboflavin</t>
  </si>
  <si>
    <t>Thiamin</t>
  </si>
  <si>
    <t>Vitamin A</t>
  </si>
  <si>
    <t>Vitamin B6</t>
  </si>
  <si>
    <t>Vitamin D</t>
  </si>
  <si>
    <t>Vitamin C</t>
  </si>
  <si>
    <t>Vitamin K</t>
  </si>
  <si>
    <t>ug/d</t>
  </si>
  <si>
    <t>ug DFE/d</t>
  </si>
  <si>
    <t>mg NE/MJ</t>
  </si>
  <si>
    <t>mg/day</t>
  </si>
  <si>
    <t>mg/MJ</t>
  </si>
  <si>
    <t>PRI</t>
  </si>
  <si>
    <t>AI</t>
  </si>
  <si>
    <t>Energy</t>
  </si>
  <si>
    <t>MJ/d</t>
  </si>
  <si>
    <t>18-29 y</t>
  </si>
  <si>
    <t>moderately active</t>
  </si>
  <si>
    <t>DRV</t>
  </si>
  <si>
    <t>AR</t>
  </si>
  <si>
    <t>Total carbohydrates</t>
  </si>
  <si>
    <t>RI</t>
  </si>
  <si>
    <t>Dietary fibre</t>
  </si>
  <si>
    <t>Total fat</t>
  </si>
  <si>
    <t>Linoleic acid</t>
  </si>
  <si>
    <t>a-linoleic acid</t>
  </si>
  <si>
    <t>Saturated fatty acids</t>
  </si>
  <si>
    <t>Eicosapentaeonic acid</t>
  </si>
  <si>
    <t>Docosahexaenoic acid</t>
  </si>
  <si>
    <t>Trans-fatty acids</t>
  </si>
  <si>
    <t>% of energy intake</t>
  </si>
  <si>
    <t>g/d</t>
  </si>
  <si>
    <t>g/kg body weight per day</t>
  </si>
  <si>
    <t>Criteria</t>
  </si>
  <si>
    <t>https://www.nal.usda.gov/legacy/fnic/dri-calculator/</t>
  </si>
  <si>
    <t>Gender</t>
  </si>
  <si>
    <t>Female</t>
  </si>
  <si>
    <t>Not pregnant or lactating</t>
  </si>
  <si>
    <t>Height</t>
  </si>
  <si>
    <t>5 feet 4 inches</t>
  </si>
  <si>
    <t>Avg height America (https://www.healthline.com/health/womens-health/average-weight-for-women)</t>
  </si>
  <si>
    <t>=63.7 inches = 161.8 cm</t>
  </si>
  <si>
    <t>Weight</t>
  </si>
  <si>
    <t>Avg weight America (https://www.healthline.com/health/womens-health/average-weight-for-women)</t>
  </si>
  <si>
    <t>170.6 pounds</t>
  </si>
  <si>
    <t>= 77.4 kg</t>
  </si>
  <si>
    <t>Activity level</t>
  </si>
  <si>
    <t>Low Active</t>
  </si>
  <si>
    <t>2 out of 4</t>
  </si>
  <si>
    <t>Results:</t>
  </si>
  <si>
    <t>Body Mass Index (BMI)</t>
  </si>
  <si>
    <t>Estimated Daily Caloric Needs</t>
  </si>
  <si>
    <t>2320 kcal/day</t>
  </si>
  <si>
    <t>Macronutrients:</t>
  </si>
  <si>
    <t>Macronutrient</t>
  </si>
  <si>
    <t>Recommended Intake per day</t>
  </si>
  <si>
    <t>Carbohydrate</t>
  </si>
  <si>
    <t>261 - 377 grams</t>
  </si>
  <si>
    <t>Total Fiber</t>
  </si>
  <si>
    <t>25 grams</t>
  </si>
  <si>
    <t>62 grams</t>
  </si>
  <si>
    <t>Fat</t>
  </si>
  <si>
    <t>52 - 90 grams</t>
  </si>
  <si>
    <t>As low as possible while consuming a nutritionally adequate diet.</t>
  </si>
  <si>
    <t>α-Linolenic Acid</t>
  </si>
  <si>
    <t>1.1 grams</t>
  </si>
  <si>
    <t>Linoleic Acid</t>
  </si>
  <si>
    <t>12 grams</t>
  </si>
  <si>
    <t>Dietary Cholesterol</t>
  </si>
  <si>
    <t>Total Water</t>
  </si>
  <si>
    <t>2.7 Liters (about 11 cups)</t>
  </si>
  <si>
    <t>Vitamins:</t>
  </si>
  <si>
    <t>Vitamin</t>
  </si>
  <si>
    <t>Tolerable UL Intake per day</t>
  </si>
  <si>
    <t>Vitamin A(link is external)</t>
  </si>
  <si>
    <t>700 mcg</t>
  </si>
  <si>
    <t>3,000 mcg</t>
  </si>
  <si>
    <t>Vitamin C(link is external)</t>
  </si>
  <si>
    <t>75 mg</t>
  </si>
  <si>
    <t>2,000 mg</t>
  </si>
  <si>
    <t>Vitamin D(link is external)</t>
  </si>
  <si>
    <t>15 mcg</t>
  </si>
  <si>
    <t>100 mcg</t>
  </si>
  <si>
    <t>Vitamin B6(link is external)</t>
  </si>
  <si>
    <t>1.3 mg</t>
  </si>
  <si>
    <t>100 mg</t>
  </si>
  <si>
    <t>Vitamin E(link is external)</t>
  </si>
  <si>
    <t>15 mg</t>
  </si>
  <si>
    <t>1,000 mg</t>
  </si>
  <si>
    <t>Vitamin K(link is external)</t>
  </si>
  <si>
    <t>90 mcg</t>
  </si>
  <si>
    <t>ND</t>
  </si>
  <si>
    <t>Thiamin(link is external)</t>
  </si>
  <si>
    <t>1.1 mg</t>
  </si>
  <si>
    <t>Vitamin B12(link is external)</t>
  </si>
  <si>
    <t>2.4 mcg</t>
  </si>
  <si>
    <t>Riboflavin(link is external)</t>
  </si>
  <si>
    <t>Folate(link is external)</t>
  </si>
  <si>
    <t>400 mcg</t>
  </si>
  <si>
    <t>1,000 mcg</t>
  </si>
  <si>
    <t>Niacin(link is external)</t>
  </si>
  <si>
    <t>14 mg</t>
  </si>
  <si>
    <t>20 mg</t>
  </si>
  <si>
    <t>Choline(link is external)</t>
  </si>
  <si>
    <t>0.425 g</t>
  </si>
  <si>
    <t>3.5 g</t>
  </si>
  <si>
    <t>Pantothenic Acid(link is external)</t>
  </si>
  <si>
    <t>5 mg</t>
  </si>
  <si>
    <t>Biotin(link is external)</t>
  </si>
  <si>
    <t>30 mcg</t>
  </si>
  <si>
    <t>Carotenoids(link is external)</t>
  </si>
  <si>
    <t>NA</t>
  </si>
  <si>
    <t>Minerals (Elements):</t>
  </si>
  <si>
    <t>Mineral</t>
  </si>
  <si>
    <t>Essential</t>
  </si>
  <si>
    <t>Calcium(link is external)</t>
  </si>
  <si>
    <t>2,500 mg</t>
  </si>
  <si>
    <t>Chloride(link is external)</t>
  </si>
  <si>
    <t>2.3 g</t>
  </si>
  <si>
    <t>3.6 g</t>
  </si>
  <si>
    <t>Chromium(link is external)</t>
  </si>
  <si>
    <t>25 mcg</t>
  </si>
  <si>
    <t>Copper(link is external)</t>
  </si>
  <si>
    <t>900 mcg</t>
  </si>
  <si>
    <t>10,000 mcg</t>
  </si>
  <si>
    <t>Fluoride(link is external)</t>
  </si>
  <si>
    <t>3 mg</t>
  </si>
  <si>
    <t>10 mg</t>
  </si>
  <si>
    <t>Iodine(link is external)</t>
  </si>
  <si>
    <t>150 mcg</t>
  </si>
  <si>
    <t>1,100 mcg</t>
  </si>
  <si>
    <t>Iron(link is external)</t>
  </si>
  <si>
    <t>18 mg</t>
  </si>
  <si>
    <t>45 mg</t>
  </si>
  <si>
    <t>Magnesium(link is external)</t>
  </si>
  <si>
    <t>310 mg</t>
  </si>
  <si>
    <t>350 mg</t>
  </si>
  <si>
    <t>Manganese(link is external)</t>
  </si>
  <si>
    <t>1.8 mg</t>
  </si>
  <si>
    <t>11 mg</t>
  </si>
  <si>
    <t>Molybdenum(link is external)</t>
  </si>
  <si>
    <t>45 mcg</t>
  </si>
  <si>
    <t>2,000 mcg</t>
  </si>
  <si>
    <t>Phosphorus(link is external)</t>
  </si>
  <si>
    <t>0.7 g</t>
  </si>
  <si>
    <t>4 g</t>
  </si>
  <si>
    <t>Potassium(link is external)</t>
  </si>
  <si>
    <t>2,600 mg</t>
  </si>
  <si>
    <t>Selenium(link is external)</t>
  </si>
  <si>
    <t>55 mcg</t>
  </si>
  <si>
    <t>Sodium(link is external)</t>
  </si>
  <si>
    <t>1,500 mg</t>
  </si>
  <si>
    <t>Zinc(link is external)</t>
  </si>
  <si>
    <t>8 mg</t>
  </si>
  <si>
    <t>40 mg</t>
  </si>
  <si>
    <t>Non-Essential</t>
  </si>
  <si>
    <t>Arsenic</t>
  </si>
  <si>
    <t>Boron</t>
  </si>
  <si>
    <t>Nickel</t>
  </si>
  <si>
    <t>1 mg</t>
  </si>
  <si>
    <t>Silicon</t>
  </si>
  <si>
    <t>Sulfate</t>
  </si>
  <si>
    <t>Vanadium</t>
  </si>
  <si>
    <t>Definitions:</t>
  </si>
  <si>
    <t>UL</t>
  </si>
  <si>
    <t>Tolerable Upper Intake Level</t>
  </si>
  <si>
    <t>No information available.</t>
  </si>
  <si>
    <t>Not determinable due to lack of data.</t>
  </si>
  <si>
    <t>mcg</t>
  </si>
  <si>
    <t>Micrograms</t>
  </si>
  <si>
    <t>mg</t>
  </si>
  <si>
    <t>Milligrams</t>
  </si>
  <si>
    <t>For more information see the DRI Glossary.</t>
  </si>
  <si>
    <t>Used with permission from:</t>
  </si>
  <si>
    <t>Institute of Medicine. 2011. Dietary Reference Intakes for Calcium and Vitamin D. Washington, DC: The National Academies Press. https://doi.org/10.17226/13050(link is external).</t>
  </si>
  <si>
    <t>Trans fatty acids</t>
  </si>
  <si>
    <t>Macro</t>
  </si>
  <si>
    <t>Fiber</t>
  </si>
  <si>
    <t>Micro</t>
  </si>
  <si>
    <t>Vitamin B12</t>
  </si>
  <si>
    <t>En%</t>
  </si>
  <si>
    <t>g</t>
  </si>
  <si>
    <t>ug Retinol Activity Equivalent</t>
  </si>
  <si>
    <t>ug Dietary Folate Equivalents</t>
  </si>
  <si>
    <t>ug</t>
  </si>
  <si>
    <t>EAR</t>
  </si>
  <si>
    <t>RDA</t>
  </si>
  <si>
    <t>Table 16 Dietary reference intakes for calcium, iron, zinc, vitamin A, thiamine, riboflavin, niacin, vitamin B6, folate, vitamin B12, vitamin C and macronutrients of the International Organization of Medicine for women of reproductive age (19-50 years) that were used for diet modelling. Partly reprinted from: PSP project - Wageningen University (2018).</t>
  </si>
  <si>
    <t>Energy..kcal.</t>
  </si>
  <si>
    <t>Calcium..mg.</t>
  </si>
  <si>
    <t>Iron..mg.</t>
  </si>
  <si>
    <t>Zinc..mg.</t>
  </si>
  <si>
    <t>Riboflavin..Vitamin.B2...mg.</t>
  </si>
  <si>
    <t>Model name</t>
  </si>
  <si>
    <t>Niacin..mg.</t>
  </si>
  <si>
    <t>Vitamin.B6..mg.</t>
  </si>
  <si>
    <t>Vitamin.C..mg.</t>
  </si>
  <si>
    <t>Short name</t>
  </si>
  <si>
    <t>Total.folate..mcg.</t>
  </si>
  <si>
    <t>Ca</t>
  </si>
  <si>
    <t>Fe</t>
  </si>
  <si>
    <t>Zn</t>
  </si>
  <si>
    <t>kcal</t>
  </si>
  <si>
    <t>EFSA. (2017). Overview on Tolerable Upper Intake Levels as derived by the Scientific Committee on Food (SCF) and the EFSA Panel on Dietetic Products, Nutrition and Allergies (NDA).</t>
  </si>
  <si>
    <t>Nictotinic acid</t>
  </si>
  <si>
    <t>Nicotinamide</t>
  </si>
  <si>
    <t>ug RE/d</t>
  </si>
  <si>
    <t>x</t>
  </si>
  <si>
    <t>&gt;= 19</t>
  </si>
  <si>
    <t>Conversion units: https://www.fda.gov/media/129863/download</t>
  </si>
  <si>
    <t>Chloride</t>
  </si>
  <si>
    <t>Sodium</t>
  </si>
  <si>
    <t>Safe and adequate intake</t>
  </si>
  <si>
    <t>&gt;= 20</t>
  </si>
  <si>
    <t>https://www.efsa.europa.eu/sites/default/files/efsa_rep/blobserver_assets/ndatolerableuil.pdf</t>
  </si>
  <si>
    <t>B12</t>
  </si>
  <si>
    <t>Supplements/Fortification</t>
  </si>
  <si>
    <t>https://www.bfr.bund.de/cm/349/updated-recommended-maximum-levels-for-the-addition-of-vitamins-and-minerals-to-food-supplements-and-conventional-foods.pdf</t>
  </si>
  <si>
    <t>Only for supplements</t>
  </si>
  <si>
    <t>The FNB has established ULs for niacin that apply only to supplemental niacin for healthy infants, children, and adults [2]. These ULs are based on the levels associated with skin flushing. The FNB acknowledges that although excess nicotinamide does not cause flushing, a UL for nicotinic acid based on flushing can prevent the potential adverse effects of nicotinamide [2]. The UL, therefore, applies to both forms of supplemental niacin. However, the UL does not apply to individuals who are receiving supplemental niacin under medical supervision [2].</t>
  </si>
  <si>
    <t>https://ods.od.nih.gov/factsheets/Niacin-HealthProfessional/</t>
  </si>
  <si>
    <t>UL EFSA 10 mg/day (usda 35) &lt; PRI</t>
  </si>
  <si>
    <t>If no UL, then 10*PRI?</t>
  </si>
  <si>
    <t>Vitamin.B12..mcg.</t>
  </si>
  <si>
    <t>Vitamin.A..RAE..mcg.</t>
  </si>
  <si>
    <t>Dutch health council, 2018; An evaluation of the EFSA's dietary reference values (DRVs)</t>
  </si>
  <si>
    <t>No objection</t>
  </si>
  <si>
    <t>HCNL</t>
  </si>
  <si>
    <t>EFSA's method, HCNL's reference weights</t>
  </si>
  <si>
    <t>Dutch health council 2018</t>
  </si>
  <si>
    <t>No objection, alleen voor ouderen</t>
  </si>
  <si>
    <t>https://www.gezondheidsraad.nl/over-ons/organisatie/vaste-commissies/voeding</t>
  </si>
  <si>
    <t>Voedingsnormen voor vitamines en mineralen voor volwassenen, 2018</t>
  </si>
  <si>
    <t>Unit per day model</t>
  </si>
  <si>
    <t>Unit per day DRV</t>
  </si>
  <si>
    <t>MJ</t>
  </si>
  <si>
    <t>Er volgen nog adviezen over ... de veilige bovengrenzen,  normen voor de macronutriënten</t>
  </si>
  <si>
    <t>low</t>
  </si>
  <si>
    <t>active</t>
  </si>
  <si>
    <t>very active</t>
  </si>
  <si>
    <t>Sources</t>
  </si>
  <si>
    <t>45-60</t>
  </si>
  <si>
    <t>20-35</t>
  </si>
  <si>
    <t>20-36</t>
  </si>
  <si>
    <t>Protein..gm.</t>
  </si>
  <si>
    <t>Carbohydrate..gm.</t>
  </si>
  <si>
    <t>Total.sugars..gm.</t>
  </si>
  <si>
    <t>Dietary.fiber..gm.</t>
  </si>
  <si>
    <t>Total.fat..gm.</t>
  </si>
  <si>
    <t>Total.saturated.fatty.acids..gm.</t>
  </si>
  <si>
    <t>Sodium..mg.</t>
  </si>
  <si>
    <t>Nutrient type</t>
  </si>
  <si>
    <t>Low</t>
  </si>
  <si>
    <t>Sugars</t>
  </si>
  <si>
    <t>RI_L</t>
  </si>
  <si>
    <t>RI_U</t>
  </si>
  <si>
    <t>g/kg bw</t>
  </si>
  <si>
    <t>E%</t>
  </si>
  <si>
    <t xml:space="preserve"> </t>
  </si>
  <si>
    <t>LB</t>
  </si>
  <si>
    <t>UB</t>
  </si>
  <si>
    <t>Absorption</t>
  </si>
  <si>
    <t>Absorption pct</t>
  </si>
  <si>
    <t>EFSA 2015</t>
  </si>
  <si>
    <t>En</t>
  </si>
  <si>
    <t>Carbohydrates</t>
  </si>
  <si>
    <t>Sat. fatty acids</t>
  </si>
  <si>
    <t>Vit. A</t>
  </si>
  <si>
    <t>Vit. B1</t>
  </si>
  <si>
    <t>Vit. B2</t>
  </si>
  <si>
    <t>Vit. B3</t>
  </si>
  <si>
    <t>Vit. B6</t>
  </si>
  <si>
    <t>Vit. B9</t>
  </si>
  <si>
    <t>Vit. B12</t>
  </si>
  <si>
    <t>Vit. C</t>
  </si>
  <si>
    <t>Thiamin..Vitamin.B1...mg.</t>
  </si>
  <si>
    <t>https://www.fao.org/3/y5022e/y5022e04.htm</t>
  </si>
  <si>
    <t>Energy kJ/g</t>
  </si>
  <si>
    <t>ME or NME?</t>
  </si>
  <si>
    <t>Energy conversion kJ/g</t>
  </si>
  <si>
    <t>Female (premenopausal, 19-30y)</t>
  </si>
  <si>
    <t>https://www.nap.edu/read/13050/chapter/24#1104</t>
  </si>
  <si>
    <t>Supplements</t>
  </si>
  <si>
    <t>as low as possible</t>
  </si>
  <si>
    <t>https://www.nap.edu/read/11537/chapter/8</t>
  </si>
  <si>
    <t>https://www.nap.edu/read/10490/chapter/9#389</t>
  </si>
  <si>
    <t>Source</t>
  </si>
  <si>
    <t>https://jamanetwork-com.ezproxy.library.wur.nl/journals/jamainternalmedicine/article-abstract/1761916</t>
  </si>
  <si>
    <t>Energy conversion kcal/g</t>
  </si>
  <si>
    <t>https://ods.od.nih.gov/HealthInformation/Dietary_Reference_Intakes.aspx</t>
  </si>
  <si>
    <t>Added suger</t>
  </si>
  <si>
    <t>&lt; 10 E%</t>
  </si>
  <si>
    <t>https://www.fda.gov/food/new-nutrition-facts-label/added-sugars-new-nutrition-facts-label</t>
  </si>
  <si>
    <t>NHANES only total sugar</t>
  </si>
  <si>
    <t>https://www.nap.edu/read/11537/chapter/7</t>
  </si>
  <si>
    <t>Micronutrient</t>
  </si>
  <si>
    <t>Days</t>
  </si>
  <si>
    <t>Added.sugars..gm.</t>
  </si>
  <si>
    <t>Added sugars</t>
  </si>
  <si>
    <t>Model.name</t>
  </si>
  <si>
    <t>Total.monounsaturated.fatty.acids..gm.</t>
  </si>
  <si>
    <t>Total.polyunsaturated.fatty.acids..gm.</t>
  </si>
  <si>
    <t>Cholesterol..mg.</t>
  </si>
  <si>
    <t>Vitamin.E.as.alpha.tocopherol..mg.</t>
  </si>
  <si>
    <t>Added.alpha.tocopherol..Vitamin.E...mg.</t>
  </si>
  <si>
    <t>Retinol..mcg.</t>
  </si>
  <si>
    <t>Alpha.carotene..mcg.</t>
  </si>
  <si>
    <t>Beta.carotene..mcg.</t>
  </si>
  <si>
    <t>Beta.cryptoxanthin..mcg.</t>
  </si>
  <si>
    <t>Lycopene..mcg.</t>
  </si>
  <si>
    <t>Lutein...zeaxanthin..mcg.</t>
  </si>
  <si>
    <t>Folic.acid..mcg.</t>
  </si>
  <si>
    <t>Food.folate..mcg.</t>
  </si>
  <si>
    <t>Folate..DFE..mcg.</t>
  </si>
  <si>
    <t>Total.choline..mg.</t>
  </si>
  <si>
    <t>Added.vitamin.B12..mcg.</t>
  </si>
  <si>
    <t>Vitamin.D..D2...D3...mcg.</t>
  </si>
  <si>
    <t>Vitamin.K..mcg.</t>
  </si>
  <si>
    <t>Phosphorus..mg.</t>
  </si>
  <si>
    <t>Magnesium..mg.</t>
  </si>
  <si>
    <t>Copper..mg.</t>
  </si>
  <si>
    <t>Potassium..mg.</t>
  </si>
  <si>
    <t>Selenium..mcg.</t>
  </si>
  <si>
    <t>Caffeine..mg.</t>
  </si>
  <si>
    <t>Theobromine..mg.</t>
  </si>
  <si>
    <t>Alcohol..gm.</t>
  </si>
  <si>
    <t>Moisture..gm.</t>
  </si>
  <si>
    <t>SFA.4.0..Butanoic...gm.</t>
  </si>
  <si>
    <t>SFA.6.0..Hexanoic...gm.</t>
  </si>
  <si>
    <t>SFA.8.0..Octanoic...gm.</t>
  </si>
  <si>
    <t>SFA.10.0..Decanoic...gm.</t>
  </si>
  <si>
    <t>SFA.12.0..Dodecanoic...gm.</t>
  </si>
  <si>
    <t>SFA.14.0..Tetradecanoic...gm.</t>
  </si>
  <si>
    <t>SFA.16.0..Hexadecanoic...gm.</t>
  </si>
  <si>
    <t>SFA.18.0..Octadecanoic...gm.</t>
  </si>
  <si>
    <t>MFA.16.1..Hexadecenoic...gm.</t>
  </si>
  <si>
    <t>MFA.18.1..Octadecenoic...gm.</t>
  </si>
  <si>
    <t>MFA.20.1..Eicosenoic...gm.</t>
  </si>
  <si>
    <t>MFA.22.1..Docosenoic...gm.</t>
  </si>
  <si>
    <t>PFA.18.2..Octadecadienoic...gm.</t>
  </si>
  <si>
    <t>PFA.18.3..Octadecatrienoic...gm.</t>
  </si>
  <si>
    <t>PFA.18.4..Octadecatetraenoic...gm.</t>
  </si>
  <si>
    <t>PFA.20.4..Eicosatetraenoic...gm.</t>
  </si>
  <si>
    <t>PFA.20.5..Eicosapentaenoic...gm.</t>
  </si>
  <si>
    <t>PFA.22.5..Docosapentaenoic...gm.</t>
  </si>
  <si>
    <t>PFA.22.6..Docosahexaenoic...gm.</t>
  </si>
  <si>
    <t>In.Opt.Model</t>
  </si>
  <si>
    <t>Report</t>
  </si>
  <si>
    <t>Short.name</t>
  </si>
  <si>
    <t>Total sugars</t>
  </si>
  <si>
    <t>Polyunsat. fatty acids</t>
  </si>
  <si>
    <t>Monounsat. fatty acids</t>
  </si>
  <si>
    <t>Cholesterol</t>
  </si>
  <si>
    <t>Vit. E</t>
  </si>
  <si>
    <t>Added Vit. E</t>
  </si>
  <si>
    <t>Alpha carotene</t>
  </si>
  <si>
    <t>Beta carotene</t>
  </si>
  <si>
    <t>Beta cryptoxanthin</t>
  </si>
  <si>
    <t>Lycopene</t>
  </si>
  <si>
    <t>Lutein zeaxanthin</t>
  </si>
  <si>
    <t>Added Vit. B9</t>
  </si>
  <si>
    <t>Added Vit. B12</t>
  </si>
  <si>
    <t>Vit. D</t>
  </si>
  <si>
    <t>Vit. K</t>
  </si>
  <si>
    <t>P</t>
  </si>
  <si>
    <t>Mg</t>
  </si>
  <si>
    <t>Cu</t>
  </si>
  <si>
    <t>Na</t>
  </si>
  <si>
    <t>Nutrient.type</t>
  </si>
  <si>
    <t>Dietary fiber</t>
  </si>
  <si>
    <t>Total saturated fatty acids</t>
  </si>
  <si>
    <t>Total monounsaturated fatty acids</t>
  </si>
  <si>
    <t>Total polyunsaturated fatty acids</t>
  </si>
  <si>
    <t>Vitamin E</t>
  </si>
  <si>
    <t>Added Vitamin E</t>
  </si>
  <si>
    <t>Retinol</t>
  </si>
  <si>
    <t>Total folate</t>
  </si>
  <si>
    <t>Food folate</t>
  </si>
  <si>
    <t>Total choline</t>
  </si>
  <si>
    <t>Caffeine</t>
  </si>
  <si>
    <t>Theobromine</t>
  </si>
  <si>
    <t>Alcohol</t>
  </si>
  <si>
    <t>Moisture</t>
  </si>
  <si>
    <t>Folate DFE</t>
  </si>
  <si>
    <t>Added Vitamin B12</t>
  </si>
  <si>
    <t>K</t>
  </si>
  <si>
    <t>Se</t>
  </si>
  <si>
    <t>SFA Butanoic</t>
  </si>
  <si>
    <t>SFA Hexanoic</t>
  </si>
  <si>
    <t>SFA Octanoicc</t>
  </si>
  <si>
    <t>SFA Decanoic</t>
  </si>
  <si>
    <t>SFA Dodecanoic</t>
  </si>
  <si>
    <t>SFA Tetradecanoic</t>
  </si>
  <si>
    <t>SFA Hexadecanoic</t>
  </si>
  <si>
    <t>SFA Octadecanoic</t>
  </si>
  <si>
    <t>MFA Hexadecenoic</t>
  </si>
  <si>
    <t>MFA Octadecenoic</t>
  </si>
  <si>
    <t>MFA Eicosenoic</t>
  </si>
  <si>
    <t>MFA Docosenoic</t>
  </si>
  <si>
    <t>PFA Octadecadienoic</t>
  </si>
  <si>
    <t>PFA Octadecatrienoic</t>
  </si>
  <si>
    <t>PFA Octadecatetraenoic</t>
  </si>
  <si>
    <t>PFA Eicosatetraenoic</t>
  </si>
  <si>
    <t>PFA Eicosapentaenoic</t>
  </si>
  <si>
    <t>PFA Docosapentaenoic</t>
  </si>
  <si>
    <t>PFA Docosahexaenoic</t>
  </si>
  <si>
    <t>SFA 4:0</t>
  </si>
  <si>
    <t>SFA 6:0</t>
  </si>
  <si>
    <t>SFA 8:0</t>
  </si>
  <si>
    <t>SFA 10:0</t>
  </si>
  <si>
    <t>SFA 12:0</t>
  </si>
  <si>
    <t>SFA 14:0</t>
  </si>
  <si>
    <t>SFA 16:0</t>
  </si>
  <si>
    <t>SFA 18:0</t>
  </si>
  <si>
    <t>MFA 16:1</t>
  </si>
  <si>
    <t>MFA 18:1</t>
  </si>
  <si>
    <t>MFA 20:1</t>
  </si>
  <si>
    <t>MFA 22:1</t>
  </si>
  <si>
    <t>PFA 18:2</t>
  </si>
  <si>
    <t>PFA 18:3</t>
  </si>
  <si>
    <t>PFA 18:4</t>
  </si>
  <si>
    <t>PFA 20:4</t>
  </si>
  <si>
    <t>PFA 20:5</t>
  </si>
  <si>
    <t>PFA 22:5</t>
  </si>
  <si>
    <t>PFA 22:6</t>
  </si>
  <si>
    <t>Tryptophan</t>
  </si>
  <si>
    <t>Threonine</t>
  </si>
  <si>
    <t>Isoleucine</t>
  </si>
  <si>
    <t>Leucine</t>
  </si>
  <si>
    <t>Lysine</t>
  </si>
  <si>
    <t>Methionine</t>
  </si>
  <si>
    <t>Cystine</t>
  </si>
  <si>
    <t>Phenylalanine</t>
  </si>
  <si>
    <t>Tyrosine</t>
  </si>
  <si>
    <t>Valine</t>
  </si>
  <si>
    <t>Arginine</t>
  </si>
  <si>
    <t>Histidine</t>
  </si>
  <si>
    <t>Alanine</t>
  </si>
  <si>
    <t>Aspartic acid</t>
  </si>
  <si>
    <t>Glutamic acid</t>
  </si>
  <si>
    <t>Glycine</t>
  </si>
  <si>
    <t>Proline</t>
  </si>
  <si>
    <t>Serine</t>
  </si>
  <si>
    <t>Hydroxyproline</t>
  </si>
  <si>
    <t>Aspartic.acid</t>
  </si>
  <si>
    <t>Glutamic.acid</t>
  </si>
  <si>
    <t>Trp</t>
  </si>
  <si>
    <t>Thr</t>
  </si>
  <si>
    <t>Ile</t>
  </si>
  <si>
    <t>Leu</t>
  </si>
  <si>
    <t>Lys</t>
  </si>
  <si>
    <t>Met</t>
  </si>
  <si>
    <t>Cys</t>
  </si>
  <si>
    <t>Phe</t>
  </si>
  <si>
    <t>Tyr</t>
  </si>
  <si>
    <t>Val</t>
  </si>
  <si>
    <t>Arg</t>
  </si>
  <si>
    <t>Histn</t>
  </si>
  <si>
    <t>Ala</t>
  </si>
  <si>
    <t>Asp</t>
  </si>
  <si>
    <t>Glu</t>
  </si>
  <si>
    <t>Gly</t>
  </si>
  <si>
    <t>Ser</t>
  </si>
  <si>
    <t>Hyp</t>
  </si>
  <si>
    <t>Amino acid</t>
  </si>
  <si>
    <t>Fatty acid</t>
  </si>
  <si>
    <t>Other</t>
  </si>
  <si>
    <t>Pro</t>
  </si>
  <si>
    <t>https://health.gov/sites/default/files/2019-09/2015-2020_Dietary_Guidelines.pdf</t>
  </si>
  <si>
    <t>Added Vitamin B9</t>
  </si>
  <si>
    <t>Total Vit. B9</t>
  </si>
  <si>
    <t>Absorption (%)</t>
  </si>
  <si>
    <t>This value corresponds to average fractional absorptions of 0.41 and 0.48 for men and women, respectively.</t>
  </si>
  <si>
    <t>https://www.ncbi.nlm.nih.gov/books/NBK222317/#ddd00637</t>
  </si>
  <si>
    <r>
      <t>Dietary Reference Intakes for Vitamin A, Vitamin K, Arsenic, Boron, Chromium, Copper, Iodine, Iron, Manganese, Molybdenum, Nickel, Silicon, Vanadium, and Zinc</t>
    </r>
    <r>
      <rPr>
        <sz val="11"/>
        <color theme="1"/>
        <rFont val="Calibri"/>
        <family val="2"/>
        <scheme val="minor"/>
      </rPr>
      <t xml:space="preserve"> (2001)</t>
    </r>
  </si>
  <si>
    <t>From a recent series of controlled metabolic studies undertaken by the USDA, mean calcium absorption (also referred to as “fractional calcium absorption,” which is the percentage of a given dose of calcium that is absorbed) in men and non-pregnant women—across a wide age range— has been demonstrated to be approximately 25 percent of calcium intake (Hunt and Johnson, 2007).</t>
  </si>
  <si>
    <t>https://www.ncbi.nlm.nih.gov/books/NBK56060/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</si>
</sst>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8" fillId="0" borderId="0"/>
  </cellStyleXfs>
  <cellXfs count="10">
    <xf numFmtId="0" fontId="0" fillId="0" borderId="0" xfId="0"/>
    <xf numFmtId="0" fontId="0" fillId="0" borderId="0" xfId="0" quotePrefix="1"/>
    <xf numFmtId="0" fontId="3" fillId="0" borderId="0" xfId="0" applyFont="1"/>
    <xf numFmtId="0" fontId="0" fillId="0" borderId="0" xfId="0" applyAlignment="1"/>
    <xf numFmtId="9" fontId="0" fillId="0" borderId="0" xfId="0" applyNumberFormat="1"/>
    <xf numFmtId="0" fontId="4" fillId="0" borderId="0" xfId="0" applyFont="1"/>
    <xf numFmtId="0" fontId="5" fillId="0" borderId="0" xfId="1"/>
    <xf numFmtId="0" fontId="6" fillId="0" borderId="0" xfId="0" applyFont="1"/>
    <xf numFmtId="0" fontId="7" fillId="0" borderId="1" xfId="2" applyFont="1" applyBorder="1" applyAlignment="1">
      <alignment wrapText="1"/>
    </xf>
    <xf numFmtId="0" fontId="1" fillId="0" borderId="0" xfId="0" applyFont="1"/>
  </cellXfs>
  <cellStyles count="3">
    <cellStyle name="Hyperlink" xfId="1" builtinId="8"/>
    <cellStyle name="Normal" xfId="0" builtinId="0"/>
    <cellStyle name="Normal_Sheet1" xfId="2" xr:uid="{E5DAD502-BE02-4C0F-AE06-D999F36143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142876</xdr:colOff>
      <xdr:row>1</xdr:row>
      <xdr:rowOff>180976</xdr:rowOff>
    </xdr:from>
    <xdr:to>
      <xdr:col>30</xdr:col>
      <xdr:colOff>42337</xdr:colOff>
      <xdr:row>21</xdr:row>
      <xdr:rowOff>3810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A8C590-2C6B-48A4-8379-BF857894E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44601" y="371476"/>
          <a:ext cx="5391576" cy="3638549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26</xdr:col>
      <xdr:colOff>110997</xdr:colOff>
      <xdr:row>34</xdr:row>
      <xdr:rowOff>116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13C501-F556-48AA-82CC-22F1EF6A3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06225" y="5143500"/>
          <a:ext cx="5852667" cy="13336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57150</xdr:colOff>
      <xdr:row>3</xdr:row>
      <xdr:rowOff>38100</xdr:rowOff>
    </xdr:from>
    <xdr:to>
      <xdr:col>30</xdr:col>
      <xdr:colOff>148227</xdr:colOff>
      <xdr:row>37</xdr:row>
      <xdr:rowOff>39004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B16641-F8C7-4638-8C08-AEE66C5E6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3150" y="609600"/>
          <a:ext cx="11050542" cy="64779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24</xdr:row>
      <xdr:rowOff>0</xdr:rowOff>
    </xdr:from>
    <xdr:to>
      <xdr:col>33</xdr:col>
      <xdr:colOff>270042</xdr:colOff>
      <xdr:row>54</xdr:row>
      <xdr:rowOff>187513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365C16-B26D-445E-BE6B-885E4A723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55280" y="2857500"/>
          <a:ext cx="10297962" cy="58967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da.gov/food/new-nutrition-facts-label/added-sugars-new-nutrition-facts-label" TargetMode="External"/><Relationship Id="rId2" Type="http://schemas.openxmlformats.org/officeDocument/2006/relationships/hyperlink" Target="https://www.nap.edu/read/13050/chapter/24" TargetMode="External"/><Relationship Id="rId1" Type="http://schemas.openxmlformats.org/officeDocument/2006/relationships/hyperlink" Target="https://www.nap.edu/read/11537/chapter/8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ods.od.nih.gov/HealthInformation/Dietary_Reference_Intakes.aspx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nal.usda.gov/legacy/fnic/dri-calculat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24BF-C6C5-4C34-BB21-335D7E78B5BA}">
  <dimension ref="A1:M19"/>
  <sheetViews>
    <sheetView tabSelected="1" workbookViewId="0">
      <selection activeCell="M12" sqref="M12"/>
    </sheetView>
  </sheetViews>
  <sheetFormatPr defaultRowHeight="14.4" x14ac:dyDescent="0.3"/>
  <cols>
    <col min="1" max="1" width="26.44140625" bestFit="1" customWidth="1"/>
    <col min="2" max="2" width="10.5546875" bestFit="1" customWidth="1"/>
    <col min="12" max="12" width="13.109375" customWidth="1"/>
  </cols>
  <sheetData>
    <row r="1" spans="1:13" x14ac:dyDescent="0.3">
      <c r="A1" t="s">
        <v>231</v>
      </c>
      <c r="B1" t="s">
        <v>0</v>
      </c>
      <c r="C1" t="s">
        <v>289</v>
      </c>
      <c r="D1" t="s">
        <v>235</v>
      </c>
      <c r="E1" t="s">
        <v>271</v>
      </c>
      <c r="F1" t="s">
        <v>272</v>
      </c>
      <c r="G1" t="s">
        <v>223</v>
      </c>
      <c r="H1" t="s">
        <v>224</v>
      </c>
      <c r="I1" t="s">
        <v>202</v>
      </c>
      <c r="J1" t="s">
        <v>297</v>
      </c>
      <c r="K1" t="s">
        <v>298</v>
      </c>
      <c r="L1" t="s">
        <v>300</v>
      </c>
      <c r="M1" t="s">
        <v>326</v>
      </c>
    </row>
    <row r="2" spans="1:13" x14ac:dyDescent="0.3">
      <c r="A2" t="s">
        <v>226</v>
      </c>
      <c r="B2" t="s">
        <v>52</v>
      </c>
      <c r="C2" t="s">
        <v>52</v>
      </c>
      <c r="D2" t="s">
        <v>52</v>
      </c>
      <c r="E2" t="s">
        <v>240</v>
      </c>
      <c r="J2">
        <v>1800</v>
      </c>
      <c r="K2">
        <v>2400</v>
      </c>
    </row>
    <row r="3" spans="1:13" x14ac:dyDescent="0.3">
      <c r="A3" t="s">
        <v>282</v>
      </c>
      <c r="B3" t="s">
        <v>4</v>
      </c>
      <c r="C3" t="s">
        <v>214</v>
      </c>
      <c r="D3" t="s">
        <v>4</v>
      </c>
      <c r="E3" t="s">
        <v>219</v>
      </c>
      <c r="F3" t="s">
        <v>295</v>
      </c>
      <c r="J3">
        <f>'Model input IOM'!J5</f>
        <v>10</v>
      </c>
      <c r="K3">
        <f>'Model input IOM'!K5</f>
        <v>35</v>
      </c>
      <c r="M3">
        <f>'Model input IOM'!N5</f>
        <v>4</v>
      </c>
    </row>
    <row r="4" spans="1:13" x14ac:dyDescent="0.3">
      <c r="A4" t="s">
        <v>283</v>
      </c>
      <c r="B4" t="s">
        <v>94</v>
      </c>
      <c r="C4" t="s">
        <v>214</v>
      </c>
      <c r="D4" t="s">
        <v>303</v>
      </c>
      <c r="E4" t="s">
        <v>219</v>
      </c>
      <c r="F4" t="s">
        <v>295</v>
      </c>
      <c r="J4">
        <f>'Model input IOM'!J6</f>
        <v>45</v>
      </c>
      <c r="K4">
        <f>'Model input IOM'!K6</f>
        <v>65</v>
      </c>
      <c r="M4">
        <f>'Model input IOM'!N6</f>
        <v>4</v>
      </c>
    </row>
    <row r="5" spans="1:13" x14ac:dyDescent="0.3">
      <c r="A5" t="s">
        <v>285</v>
      </c>
      <c r="B5" t="s">
        <v>215</v>
      </c>
      <c r="C5" t="s">
        <v>214</v>
      </c>
      <c r="D5" t="s">
        <v>215</v>
      </c>
      <c r="E5" t="s">
        <v>219</v>
      </c>
      <c r="J5">
        <f>'Model input IOM'!L7</f>
        <v>25</v>
      </c>
    </row>
    <row r="6" spans="1:13" x14ac:dyDescent="0.3">
      <c r="A6" t="s">
        <v>286</v>
      </c>
      <c r="B6" t="s">
        <v>99</v>
      </c>
      <c r="C6" t="s">
        <v>214</v>
      </c>
      <c r="D6" t="s">
        <v>99</v>
      </c>
      <c r="E6" t="s">
        <v>219</v>
      </c>
      <c r="F6" t="s">
        <v>295</v>
      </c>
      <c r="J6">
        <f>'Model input IOM'!J8</f>
        <v>20</v>
      </c>
      <c r="K6">
        <f>'Model input IOM'!K8</f>
        <v>35</v>
      </c>
      <c r="M6">
        <f>'Model input IOM'!N8</f>
        <v>9</v>
      </c>
    </row>
    <row r="7" spans="1:13" x14ac:dyDescent="0.3">
      <c r="A7" t="s">
        <v>335</v>
      </c>
      <c r="B7" t="s">
        <v>336</v>
      </c>
      <c r="C7" t="s">
        <v>290</v>
      </c>
      <c r="D7" t="s">
        <v>336</v>
      </c>
      <c r="E7" t="s">
        <v>219</v>
      </c>
      <c r="F7" t="s">
        <v>295</v>
      </c>
      <c r="K7">
        <f>'Model input IOM'!K9</f>
        <v>10</v>
      </c>
      <c r="M7">
        <f>M4</f>
        <v>4</v>
      </c>
    </row>
    <row r="8" spans="1:13" x14ac:dyDescent="0.3">
      <c r="A8" t="s">
        <v>287</v>
      </c>
      <c r="B8" t="s">
        <v>64</v>
      </c>
      <c r="C8" t="s">
        <v>290</v>
      </c>
      <c r="D8" t="s">
        <v>304</v>
      </c>
      <c r="E8" t="s">
        <v>219</v>
      </c>
      <c r="F8" t="s">
        <v>295</v>
      </c>
      <c r="K8">
        <v>10</v>
      </c>
      <c r="M8">
        <f>M6</f>
        <v>9</v>
      </c>
    </row>
    <row r="9" spans="1:13" x14ac:dyDescent="0.3">
      <c r="A9" t="s">
        <v>288</v>
      </c>
      <c r="B9" t="s">
        <v>249</v>
      </c>
      <c r="C9" t="s">
        <v>290</v>
      </c>
      <c r="D9" t="s">
        <v>405</v>
      </c>
      <c r="E9" t="s">
        <v>208</v>
      </c>
      <c r="K9">
        <f>'Model input IOM'!M11</f>
        <v>2300</v>
      </c>
    </row>
    <row r="10" spans="1:13" x14ac:dyDescent="0.3">
      <c r="A10" t="s">
        <v>227</v>
      </c>
      <c r="B10" t="s">
        <v>7</v>
      </c>
      <c r="C10" t="s">
        <v>216</v>
      </c>
      <c r="D10" t="s">
        <v>237</v>
      </c>
      <c r="E10" t="s">
        <v>208</v>
      </c>
      <c r="G10">
        <f>'Model input IOM'!G12</f>
        <v>800</v>
      </c>
      <c r="H10">
        <f>'Model input IOM'!H12</f>
        <v>1000</v>
      </c>
      <c r="I10">
        <f>'Model input IOM'!I12</f>
        <v>2500</v>
      </c>
      <c r="L10" s="7">
        <f>'Model input IOM'!O12</f>
        <v>25</v>
      </c>
    </row>
    <row r="11" spans="1:13" x14ac:dyDescent="0.3">
      <c r="A11" t="s">
        <v>228</v>
      </c>
      <c r="B11" t="s">
        <v>21</v>
      </c>
      <c r="C11" t="s">
        <v>216</v>
      </c>
      <c r="D11" t="s">
        <v>238</v>
      </c>
      <c r="E11" t="s">
        <v>208</v>
      </c>
      <c r="G11">
        <f>'Model input IOM'!G13</f>
        <v>8.1</v>
      </c>
      <c r="H11">
        <f>'Model input IOM'!H13</f>
        <v>18</v>
      </c>
      <c r="I11">
        <f>'Model input IOM'!I13</f>
        <v>45</v>
      </c>
      <c r="L11" s="7">
        <f>'Model input IOM'!O13</f>
        <v>18</v>
      </c>
    </row>
    <row r="12" spans="1:13" x14ac:dyDescent="0.3">
      <c r="A12" t="s">
        <v>229</v>
      </c>
      <c r="B12" t="s">
        <v>22</v>
      </c>
      <c r="C12" t="s">
        <v>216</v>
      </c>
      <c r="D12" t="s">
        <v>239</v>
      </c>
      <c r="E12" t="s">
        <v>208</v>
      </c>
      <c r="G12">
        <f>'Model input IOM'!G14</f>
        <v>6.8</v>
      </c>
      <c r="H12">
        <f>'Model input IOM'!H14</f>
        <v>8</v>
      </c>
      <c r="I12">
        <f>'Model input IOM'!I14</f>
        <v>40</v>
      </c>
      <c r="L12" s="7">
        <f>'Model input IOM'!O14</f>
        <v>48</v>
      </c>
    </row>
    <row r="13" spans="1:13" x14ac:dyDescent="0.3">
      <c r="A13" t="s">
        <v>262</v>
      </c>
      <c r="B13" t="s">
        <v>40</v>
      </c>
      <c r="C13" t="s">
        <v>216</v>
      </c>
      <c r="D13" t="s">
        <v>305</v>
      </c>
      <c r="E13" t="s">
        <v>206</v>
      </c>
      <c r="G13">
        <f>'Model input IOM'!G15</f>
        <v>500</v>
      </c>
      <c r="H13">
        <f>'Model input IOM'!H15</f>
        <v>700</v>
      </c>
      <c r="I13">
        <f>'Model input IOM'!I15</f>
        <v>3000</v>
      </c>
    </row>
    <row r="14" spans="1:13" x14ac:dyDescent="0.3">
      <c r="A14" t="s">
        <v>313</v>
      </c>
      <c r="B14" t="s">
        <v>39</v>
      </c>
      <c r="C14" t="s">
        <v>216</v>
      </c>
      <c r="D14" t="s">
        <v>306</v>
      </c>
      <c r="E14" t="s">
        <v>208</v>
      </c>
      <c r="G14">
        <f>'Model input IOM'!G16</f>
        <v>0.9</v>
      </c>
      <c r="H14">
        <f>'Model input IOM'!H16</f>
        <v>1.1000000000000001</v>
      </c>
    </row>
    <row r="15" spans="1:13" x14ac:dyDescent="0.3">
      <c r="A15" t="s">
        <v>230</v>
      </c>
      <c r="B15" t="s">
        <v>38</v>
      </c>
      <c r="C15" t="s">
        <v>216</v>
      </c>
      <c r="D15" t="s">
        <v>307</v>
      </c>
      <c r="E15" t="s">
        <v>208</v>
      </c>
      <c r="G15">
        <f>'Model input IOM'!G17</f>
        <v>0.9</v>
      </c>
      <c r="H15">
        <f>'Model input IOM'!H17</f>
        <v>1.1000000000000001</v>
      </c>
    </row>
    <row r="16" spans="1:13" x14ac:dyDescent="0.3">
      <c r="A16" t="s">
        <v>232</v>
      </c>
      <c r="B16" t="s">
        <v>36</v>
      </c>
      <c r="C16" t="s">
        <v>216</v>
      </c>
      <c r="D16" t="s">
        <v>308</v>
      </c>
      <c r="E16" t="s">
        <v>208</v>
      </c>
      <c r="G16">
        <f>'Model input IOM'!G18</f>
        <v>11</v>
      </c>
      <c r="H16">
        <f>'Model input IOM'!H18</f>
        <v>14</v>
      </c>
    </row>
    <row r="17" spans="1:9" x14ac:dyDescent="0.3">
      <c r="A17" t="s">
        <v>233</v>
      </c>
      <c r="B17" t="s">
        <v>41</v>
      </c>
      <c r="C17" t="s">
        <v>216</v>
      </c>
      <c r="D17" t="s">
        <v>309</v>
      </c>
      <c r="E17" t="s">
        <v>208</v>
      </c>
      <c r="G17">
        <f>'Model input IOM'!G19</f>
        <v>1.1000000000000001</v>
      </c>
      <c r="H17">
        <f>'Model input IOM'!H19</f>
        <v>1.3</v>
      </c>
      <c r="I17">
        <f>'Model input IOM'!I19</f>
        <v>100</v>
      </c>
    </row>
    <row r="18" spans="1:9" x14ac:dyDescent="0.3">
      <c r="A18" t="s">
        <v>236</v>
      </c>
      <c r="B18" t="s">
        <v>35</v>
      </c>
      <c r="C18" t="s">
        <v>216</v>
      </c>
      <c r="D18" t="s">
        <v>310</v>
      </c>
      <c r="E18" t="s">
        <v>206</v>
      </c>
      <c r="G18">
        <f>'Model input IOM'!G20</f>
        <v>320</v>
      </c>
      <c r="H18">
        <f>'Model input IOM'!H20</f>
        <v>400</v>
      </c>
      <c r="I18">
        <f>'Model input IOM'!I20</f>
        <v>1000</v>
      </c>
    </row>
    <row r="19" spans="1:9" x14ac:dyDescent="0.3">
      <c r="A19" t="s">
        <v>234</v>
      </c>
      <c r="B19" t="s">
        <v>43</v>
      </c>
      <c r="C19" t="s">
        <v>216</v>
      </c>
      <c r="D19" t="s">
        <v>312</v>
      </c>
      <c r="E19" t="s">
        <v>208</v>
      </c>
      <c r="G19">
        <f>'Model input IOM'!G22</f>
        <v>60</v>
      </c>
      <c r="H19">
        <f>'Model input IOM'!H22</f>
        <v>75</v>
      </c>
      <c r="I19">
        <f>'Model input IOM'!I22</f>
        <v>2000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D55E4-8386-47A6-A7E5-E9F53397D2DB}">
  <dimension ref="A1:G86"/>
  <sheetViews>
    <sheetView workbookViewId="0">
      <selection activeCell="C10" sqref="C10"/>
    </sheetView>
  </sheetViews>
  <sheetFormatPr defaultRowHeight="14.4" x14ac:dyDescent="0.3"/>
  <cols>
    <col min="1" max="3" width="21" customWidth="1"/>
    <col min="4" max="4" width="33.6640625" customWidth="1"/>
    <col min="5" max="5" width="21" customWidth="1"/>
  </cols>
  <sheetData>
    <row r="1" spans="1:7" x14ac:dyDescent="0.3">
      <c r="A1" t="s">
        <v>337</v>
      </c>
      <c r="B1" t="s">
        <v>0</v>
      </c>
      <c r="C1" t="s">
        <v>406</v>
      </c>
      <c r="D1" t="s">
        <v>386</v>
      </c>
      <c r="E1" t="s">
        <v>1</v>
      </c>
      <c r="F1" t="s">
        <v>384</v>
      </c>
      <c r="G1" t="s">
        <v>385</v>
      </c>
    </row>
    <row r="2" spans="1:7" x14ac:dyDescent="0.3">
      <c r="A2" t="s">
        <v>226</v>
      </c>
      <c r="B2" t="s">
        <v>52</v>
      </c>
      <c r="C2" t="s">
        <v>52</v>
      </c>
      <c r="D2" t="s">
        <v>52</v>
      </c>
      <c r="E2" t="s">
        <v>240</v>
      </c>
      <c r="F2">
        <v>1</v>
      </c>
      <c r="G2">
        <v>1</v>
      </c>
    </row>
    <row r="3" spans="1:7" x14ac:dyDescent="0.3">
      <c r="A3" t="s">
        <v>282</v>
      </c>
      <c r="B3" t="s">
        <v>4</v>
      </c>
      <c r="C3" t="s">
        <v>92</v>
      </c>
      <c r="D3" t="s">
        <v>4</v>
      </c>
      <c r="E3" t="s">
        <v>219</v>
      </c>
      <c r="F3">
        <v>1</v>
      </c>
      <c r="G3">
        <v>1</v>
      </c>
    </row>
    <row r="4" spans="1:7" x14ac:dyDescent="0.3">
      <c r="A4" t="s">
        <v>283</v>
      </c>
      <c r="B4" t="s">
        <v>94</v>
      </c>
      <c r="C4" t="s">
        <v>92</v>
      </c>
      <c r="D4" t="s">
        <v>303</v>
      </c>
      <c r="E4" t="s">
        <v>219</v>
      </c>
      <c r="F4">
        <v>1</v>
      </c>
      <c r="G4">
        <v>1</v>
      </c>
    </row>
    <row r="5" spans="1:7" x14ac:dyDescent="0.3">
      <c r="A5" t="s">
        <v>284</v>
      </c>
      <c r="B5" t="s">
        <v>387</v>
      </c>
      <c r="C5" t="s">
        <v>92</v>
      </c>
      <c r="D5" t="s">
        <v>387</v>
      </c>
      <c r="E5" t="s">
        <v>219</v>
      </c>
      <c r="G5">
        <v>1</v>
      </c>
    </row>
    <row r="6" spans="1:7" x14ac:dyDescent="0.3">
      <c r="A6" t="s">
        <v>335</v>
      </c>
      <c r="B6" t="s">
        <v>336</v>
      </c>
      <c r="C6" t="s">
        <v>92</v>
      </c>
      <c r="D6" t="s">
        <v>336</v>
      </c>
      <c r="E6" t="s">
        <v>219</v>
      </c>
      <c r="F6">
        <v>1</v>
      </c>
      <c r="G6">
        <v>1</v>
      </c>
    </row>
    <row r="7" spans="1:7" x14ac:dyDescent="0.3">
      <c r="A7" t="s">
        <v>285</v>
      </c>
      <c r="B7" t="s">
        <v>407</v>
      </c>
      <c r="C7" t="s">
        <v>92</v>
      </c>
      <c r="D7" t="s">
        <v>215</v>
      </c>
      <c r="E7" t="s">
        <v>219</v>
      </c>
      <c r="F7">
        <v>1</v>
      </c>
      <c r="G7">
        <v>1</v>
      </c>
    </row>
    <row r="8" spans="1:7" x14ac:dyDescent="0.3">
      <c r="A8" t="s">
        <v>286</v>
      </c>
      <c r="B8" t="s">
        <v>61</v>
      </c>
      <c r="C8" t="s">
        <v>92</v>
      </c>
      <c r="D8" t="s">
        <v>99</v>
      </c>
      <c r="E8" t="s">
        <v>219</v>
      </c>
      <c r="F8">
        <v>1</v>
      </c>
      <c r="G8">
        <v>1</v>
      </c>
    </row>
    <row r="9" spans="1:7" x14ac:dyDescent="0.3">
      <c r="A9" t="s">
        <v>287</v>
      </c>
      <c r="B9" t="s">
        <v>408</v>
      </c>
      <c r="C9" t="s">
        <v>92</v>
      </c>
      <c r="D9" t="s">
        <v>304</v>
      </c>
      <c r="E9" t="s">
        <v>219</v>
      </c>
      <c r="F9">
        <v>1</v>
      </c>
      <c r="G9">
        <v>1</v>
      </c>
    </row>
    <row r="10" spans="1:7" x14ac:dyDescent="0.3">
      <c r="A10" t="s">
        <v>338</v>
      </c>
      <c r="B10" t="s">
        <v>409</v>
      </c>
      <c r="C10" t="s">
        <v>92</v>
      </c>
      <c r="D10" t="s">
        <v>389</v>
      </c>
      <c r="E10" t="s">
        <v>219</v>
      </c>
      <c r="G10">
        <v>1</v>
      </c>
    </row>
    <row r="11" spans="1:7" x14ac:dyDescent="0.3">
      <c r="A11" t="s">
        <v>339</v>
      </c>
      <c r="B11" t="s">
        <v>410</v>
      </c>
      <c r="C11" t="s">
        <v>92</v>
      </c>
      <c r="D11" t="s">
        <v>388</v>
      </c>
      <c r="E11" t="s">
        <v>219</v>
      </c>
      <c r="G11">
        <v>1</v>
      </c>
    </row>
    <row r="12" spans="1:7" x14ac:dyDescent="0.3">
      <c r="A12" t="s">
        <v>340</v>
      </c>
      <c r="B12" t="s">
        <v>390</v>
      </c>
      <c r="C12" t="s">
        <v>92</v>
      </c>
      <c r="D12" t="s">
        <v>390</v>
      </c>
      <c r="E12" t="s">
        <v>208</v>
      </c>
      <c r="G12">
        <v>1</v>
      </c>
    </row>
    <row r="13" spans="1:7" x14ac:dyDescent="0.3">
      <c r="A13" t="s">
        <v>341</v>
      </c>
      <c r="B13" t="s">
        <v>411</v>
      </c>
      <c r="C13" t="s">
        <v>110</v>
      </c>
      <c r="D13" t="s">
        <v>391</v>
      </c>
      <c r="E13" t="s">
        <v>208</v>
      </c>
      <c r="G13">
        <v>1</v>
      </c>
    </row>
    <row r="14" spans="1:7" x14ac:dyDescent="0.3">
      <c r="A14" t="s">
        <v>342</v>
      </c>
      <c r="B14" t="s">
        <v>412</v>
      </c>
      <c r="C14" t="s">
        <v>110</v>
      </c>
      <c r="D14" t="s">
        <v>392</v>
      </c>
      <c r="E14" t="s">
        <v>208</v>
      </c>
      <c r="G14">
        <v>1</v>
      </c>
    </row>
    <row r="15" spans="1:7" x14ac:dyDescent="0.3">
      <c r="A15" t="s">
        <v>343</v>
      </c>
      <c r="B15" t="s">
        <v>413</v>
      </c>
      <c r="C15" t="s">
        <v>110</v>
      </c>
      <c r="D15" t="s">
        <v>413</v>
      </c>
      <c r="E15" t="s">
        <v>208</v>
      </c>
      <c r="G15">
        <v>1</v>
      </c>
    </row>
    <row r="16" spans="1:7" x14ac:dyDescent="0.3">
      <c r="A16" t="s">
        <v>262</v>
      </c>
      <c r="B16" t="s">
        <v>40</v>
      </c>
      <c r="C16" t="s">
        <v>110</v>
      </c>
      <c r="D16" t="s">
        <v>305</v>
      </c>
      <c r="E16" t="s">
        <v>222</v>
      </c>
      <c r="F16">
        <v>1</v>
      </c>
      <c r="G16">
        <v>1</v>
      </c>
    </row>
    <row r="17" spans="1:7" x14ac:dyDescent="0.3">
      <c r="A17" t="s">
        <v>344</v>
      </c>
      <c r="B17" t="s">
        <v>393</v>
      </c>
      <c r="C17" t="s">
        <v>110</v>
      </c>
      <c r="D17" t="s">
        <v>393</v>
      </c>
      <c r="E17" t="s">
        <v>222</v>
      </c>
      <c r="G17">
        <v>1</v>
      </c>
    </row>
    <row r="18" spans="1:7" x14ac:dyDescent="0.3">
      <c r="A18" t="s">
        <v>345</v>
      </c>
      <c r="B18" t="s">
        <v>394</v>
      </c>
      <c r="C18" t="s">
        <v>110</v>
      </c>
      <c r="D18" t="s">
        <v>394</v>
      </c>
      <c r="E18" t="s">
        <v>222</v>
      </c>
      <c r="G18">
        <v>1</v>
      </c>
    </row>
    <row r="19" spans="1:7" x14ac:dyDescent="0.3">
      <c r="A19" t="s">
        <v>346</v>
      </c>
      <c r="B19" t="s">
        <v>395</v>
      </c>
      <c r="C19" t="s">
        <v>110</v>
      </c>
      <c r="D19" t="s">
        <v>395</v>
      </c>
      <c r="E19" t="s">
        <v>222</v>
      </c>
      <c r="G19">
        <v>1</v>
      </c>
    </row>
    <row r="20" spans="1:7" x14ac:dyDescent="0.3">
      <c r="A20" t="s">
        <v>347</v>
      </c>
      <c r="B20" t="s">
        <v>396</v>
      </c>
      <c r="C20" t="s">
        <v>110</v>
      </c>
      <c r="D20" t="s">
        <v>396</v>
      </c>
      <c r="E20" t="s">
        <v>222</v>
      </c>
      <c r="G20">
        <v>1</v>
      </c>
    </row>
    <row r="21" spans="1:7" x14ac:dyDescent="0.3">
      <c r="A21" t="s">
        <v>348</v>
      </c>
      <c r="B21" t="s">
        <v>397</v>
      </c>
      <c r="C21" t="s">
        <v>110</v>
      </c>
      <c r="D21" t="s">
        <v>397</v>
      </c>
      <c r="E21" t="s">
        <v>222</v>
      </c>
      <c r="G21">
        <v>1</v>
      </c>
    </row>
    <row r="22" spans="1:7" x14ac:dyDescent="0.3">
      <c r="A22" t="s">
        <v>313</v>
      </c>
      <c r="B22" t="s">
        <v>39</v>
      </c>
      <c r="C22" t="s">
        <v>110</v>
      </c>
      <c r="D22" t="s">
        <v>306</v>
      </c>
      <c r="E22" t="s">
        <v>208</v>
      </c>
      <c r="F22">
        <v>1</v>
      </c>
      <c r="G22">
        <v>1</v>
      </c>
    </row>
    <row r="23" spans="1:7" x14ac:dyDescent="0.3">
      <c r="A23" t="s">
        <v>230</v>
      </c>
      <c r="B23" t="s">
        <v>38</v>
      </c>
      <c r="C23" t="s">
        <v>110</v>
      </c>
      <c r="D23" t="s">
        <v>307</v>
      </c>
      <c r="E23" t="s">
        <v>208</v>
      </c>
      <c r="F23">
        <v>1</v>
      </c>
      <c r="G23">
        <v>1</v>
      </c>
    </row>
    <row r="24" spans="1:7" x14ac:dyDescent="0.3">
      <c r="A24" t="s">
        <v>232</v>
      </c>
      <c r="B24" t="s">
        <v>36</v>
      </c>
      <c r="C24" t="s">
        <v>110</v>
      </c>
      <c r="D24" t="s">
        <v>308</v>
      </c>
      <c r="E24" t="s">
        <v>208</v>
      </c>
      <c r="F24">
        <v>1</v>
      </c>
      <c r="G24">
        <v>1</v>
      </c>
    </row>
    <row r="25" spans="1:7" x14ac:dyDescent="0.3">
      <c r="A25" t="s">
        <v>233</v>
      </c>
      <c r="B25" t="s">
        <v>41</v>
      </c>
      <c r="C25" t="s">
        <v>110</v>
      </c>
      <c r="D25" t="s">
        <v>309</v>
      </c>
      <c r="E25" t="s">
        <v>208</v>
      </c>
      <c r="F25">
        <v>1</v>
      </c>
      <c r="G25">
        <v>1</v>
      </c>
    </row>
    <row r="26" spans="1:7" x14ac:dyDescent="0.3">
      <c r="A26" t="s">
        <v>236</v>
      </c>
      <c r="B26" t="s">
        <v>414</v>
      </c>
      <c r="C26" t="s">
        <v>110</v>
      </c>
      <c r="D26" t="s">
        <v>508</v>
      </c>
      <c r="E26" t="s">
        <v>222</v>
      </c>
      <c r="F26">
        <v>1</v>
      </c>
      <c r="G26">
        <v>1</v>
      </c>
    </row>
    <row r="27" spans="1:7" x14ac:dyDescent="0.3">
      <c r="A27" t="s">
        <v>349</v>
      </c>
      <c r="B27" t="s">
        <v>507</v>
      </c>
      <c r="C27" t="s">
        <v>110</v>
      </c>
      <c r="D27" t="s">
        <v>398</v>
      </c>
      <c r="E27" t="s">
        <v>222</v>
      </c>
      <c r="G27">
        <v>1</v>
      </c>
    </row>
    <row r="28" spans="1:7" x14ac:dyDescent="0.3">
      <c r="A28" t="s">
        <v>350</v>
      </c>
      <c r="B28" t="s">
        <v>415</v>
      </c>
      <c r="C28" t="s">
        <v>110</v>
      </c>
      <c r="D28" t="s">
        <v>310</v>
      </c>
      <c r="E28" t="s">
        <v>222</v>
      </c>
      <c r="G28">
        <v>1</v>
      </c>
    </row>
    <row r="29" spans="1:7" x14ac:dyDescent="0.3">
      <c r="A29" t="s">
        <v>351</v>
      </c>
      <c r="B29" t="s">
        <v>421</v>
      </c>
      <c r="C29" t="s">
        <v>110</v>
      </c>
      <c r="D29" t="s">
        <v>35</v>
      </c>
      <c r="E29" t="s">
        <v>222</v>
      </c>
      <c r="G29">
        <v>1</v>
      </c>
    </row>
    <row r="30" spans="1:7" x14ac:dyDescent="0.3">
      <c r="A30" t="s">
        <v>352</v>
      </c>
      <c r="B30" t="s">
        <v>416</v>
      </c>
      <c r="C30" t="s">
        <v>110</v>
      </c>
      <c r="D30" t="s">
        <v>416</v>
      </c>
      <c r="E30" t="s">
        <v>208</v>
      </c>
      <c r="G30">
        <v>1</v>
      </c>
    </row>
    <row r="31" spans="1:7" x14ac:dyDescent="0.3">
      <c r="A31" t="s">
        <v>261</v>
      </c>
      <c r="B31" t="s">
        <v>217</v>
      </c>
      <c r="C31" t="s">
        <v>110</v>
      </c>
      <c r="D31" t="s">
        <v>311</v>
      </c>
      <c r="E31" t="s">
        <v>222</v>
      </c>
      <c r="F31">
        <v>1</v>
      </c>
      <c r="G31">
        <v>1</v>
      </c>
    </row>
    <row r="32" spans="1:7" x14ac:dyDescent="0.3">
      <c r="A32" t="s">
        <v>353</v>
      </c>
      <c r="B32" t="s">
        <v>422</v>
      </c>
      <c r="C32" t="s">
        <v>110</v>
      </c>
      <c r="D32" t="s">
        <v>399</v>
      </c>
      <c r="E32" t="s">
        <v>222</v>
      </c>
      <c r="G32">
        <v>1</v>
      </c>
    </row>
    <row r="33" spans="1:7" x14ac:dyDescent="0.3">
      <c r="A33" t="s">
        <v>234</v>
      </c>
      <c r="B33" t="s">
        <v>43</v>
      </c>
      <c r="C33" t="s">
        <v>110</v>
      </c>
      <c r="D33" t="s">
        <v>312</v>
      </c>
      <c r="E33" t="s">
        <v>208</v>
      </c>
      <c r="F33">
        <v>1</v>
      </c>
      <c r="G33">
        <v>1</v>
      </c>
    </row>
    <row r="34" spans="1:7" x14ac:dyDescent="0.3">
      <c r="A34" t="s">
        <v>354</v>
      </c>
      <c r="B34" t="s">
        <v>42</v>
      </c>
      <c r="C34" t="s">
        <v>110</v>
      </c>
      <c r="D34" t="s">
        <v>400</v>
      </c>
      <c r="E34" t="s">
        <v>222</v>
      </c>
      <c r="G34">
        <v>1</v>
      </c>
    </row>
    <row r="35" spans="1:7" x14ac:dyDescent="0.3">
      <c r="A35" t="s">
        <v>355</v>
      </c>
      <c r="B35" t="s">
        <v>44</v>
      </c>
      <c r="C35" t="s">
        <v>110</v>
      </c>
      <c r="D35" t="s">
        <v>401</v>
      </c>
      <c r="E35" t="s">
        <v>222</v>
      </c>
      <c r="G35">
        <v>1</v>
      </c>
    </row>
    <row r="36" spans="1:7" x14ac:dyDescent="0.3">
      <c r="A36" t="s">
        <v>227</v>
      </c>
      <c r="B36" t="s">
        <v>7</v>
      </c>
      <c r="C36" t="s">
        <v>151</v>
      </c>
      <c r="D36" t="s">
        <v>237</v>
      </c>
      <c r="E36" t="s">
        <v>208</v>
      </c>
      <c r="F36">
        <v>1</v>
      </c>
      <c r="G36">
        <v>1</v>
      </c>
    </row>
    <row r="37" spans="1:7" x14ac:dyDescent="0.3">
      <c r="A37" t="s">
        <v>356</v>
      </c>
      <c r="B37" t="s">
        <v>18</v>
      </c>
      <c r="C37" t="s">
        <v>151</v>
      </c>
      <c r="D37" t="s">
        <v>402</v>
      </c>
      <c r="E37" t="s">
        <v>208</v>
      </c>
      <c r="G37">
        <v>1</v>
      </c>
    </row>
    <row r="38" spans="1:7" x14ac:dyDescent="0.3">
      <c r="A38" t="s">
        <v>357</v>
      </c>
      <c r="B38" t="s">
        <v>28</v>
      </c>
      <c r="C38" t="s">
        <v>151</v>
      </c>
      <c r="D38" t="s">
        <v>403</v>
      </c>
      <c r="E38" t="s">
        <v>208</v>
      </c>
      <c r="G38">
        <v>1</v>
      </c>
    </row>
    <row r="39" spans="1:7" x14ac:dyDescent="0.3">
      <c r="A39" t="s">
        <v>228</v>
      </c>
      <c r="B39" t="s">
        <v>21</v>
      </c>
      <c r="C39" t="s">
        <v>151</v>
      </c>
      <c r="D39" t="s">
        <v>238</v>
      </c>
      <c r="E39" t="s">
        <v>208</v>
      </c>
      <c r="F39">
        <v>1</v>
      </c>
      <c r="G39">
        <v>1</v>
      </c>
    </row>
    <row r="40" spans="1:7" x14ac:dyDescent="0.3">
      <c r="A40" t="s">
        <v>229</v>
      </c>
      <c r="B40" t="s">
        <v>22</v>
      </c>
      <c r="C40" t="s">
        <v>151</v>
      </c>
      <c r="D40" t="s">
        <v>239</v>
      </c>
      <c r="E40" t="s">
        <v>208</v>
      </c>
      <c r="F40">
        <v>1</v>
      </c>
      <c r="G40">
        <v>1</v>
      </c>
    </row>
    <row r="41" spans="1:7" x14ac:dyDescent="0.3">
      <c r="A41" t="s">
        <v>358</v>
      </c>
      <c r="B41" t="s">
        <v>27</v>
      </c>
      <c r="C41" t="s">
        <v>151</v>
      </c>
      <c r="D41" t="s">
        <v>404</v>
      </c>
      <c r="E41" t="s">
        <v>208</v>
      </c>
      <c r="G41">
        <v>1</v>
      </c>
    </row>
    <row r="42" spans="1:7" x14ac:dyDescent="0.3">
      <c r="A42" t="s">
        <v>288</v>
      </c>
      <c r="B42" t="s">
        <v>249</v>
      </c>
      <c r="C42" t="s">
        <v>151</v>
      </c>
      <c r="D42" t="s">
        <v>405</v>
      </c>
      <c r="E42" t="s">
        <v>208</v>
      </c>
      <c r="F42">
        <v>1</v>
      </c>
      <c r="G42">
        <v>1</v>
      </c>
    </row>
    <row r="43" spans="1:7" x14ac:dyDescent="0.3">
      <c r="A43" t="s">
        <v>359</v>
      </c>
      <c r="B43" t="s">
        <v>19</v>
      </c>
      <c r="C43" t="s">
        <v>151</v>
      </c>
      <c r="D43" t="s">
        <v>423</v>
      </c>
      <c r="E43" t="s">
        <v>208</v>
      </c>
      <c r="G43">
        <v>1</v>
      </c>
    </row>
    <row r="44" spans="1:7" x14ac:dyDescent="0.3">
      <c r="A44" t="s">
        <v>360</v>
      </c>
      <c r="B44" t="s">
        <v>20</v>
      </c>
      <c r="C44" t="s">
        <v>151</v>
      </c>
      <c r="D44" t="s">
        <v>424</v>
      </c>
      <c r="E44" t="s">
        <v>208</v>
      </c>
      <c r="G44">
        <v>1</v>
      </c>
    </row>
    <row r="45" spans="1:7" x14ac:dyDescent="0.3">
      <c r="A45" t="s">
        <v>361</v>
      </c>
      <c r="B45" t="s">
        <v>417</v>
      </c>
      <c r="C45" t="s">
        <v>504</v>
      </c>
      <c r="D45" t="s">
        <v>417</v>
      </c>
      <c r="E45" t="s">
        <v>208</v>
      </c>
      <c r="G45">
        <v>1</v>
      </c>
    </row>
    <row r="46" spans="1:7" x14ac:dyDescent="0.3">
      <c r="A46" t="s">
        <v>362</v>
      </c>
      <c r="B46" t="s">
        <v>418</v>
      </c>
      <c r="C46" t="s">
        <v>504</v>
      </c>
      <c r="D46" t="s">
        <v>418</v>
      </c>
      <c r="E46" t="s">
        <v>208</v>
      </c>
      <c r="G46">
        <v>1</v>
      </c>
    </row>
    <row r="47" spans="1:7" x14ac:dyDescent="0.3">
      <c r="A47" t="s">
        <v>363</v>
      </c>
      <c r="B47" t="s">
        <v>419</v>
      </c>
      <c r="C47" t="s">
        <v>504</v>
      </c>
      <c r="D47" t="s">
        <v>419</v>
      </c>
      <c r="E47" t="s">
        <v>208</v>
      </c>
      <c r="G47">
        <v>1</v>
      </c>
    </row>
    <row r="48" spans="1:7" x14ac:dyDescent="0.3">
      <c r="A48" t="s">
        <v>364</v>
      </c>
      <c r="B48" t="s">
        <v>420</v>
      </c>
      <c r="C48" t="s">
        <v>504</v>
      </c>
      <c r="D48" t="s">
        <v>420</v>
      </c>
      <c r="E48" t="s">
        <v>208</v>
      </c>
      <c r="G48">
        <v>1</v>
      </c>
    </row>
    <row r="49" spans="1:7" x14ac:dyDescent="0.3">
      <c r="A49" t="s">
        <v>365</v>
      </c>
      <c r="B49" t="s">
        <v>425</v>
      </c>
      <c r="C49" t="s">
        <v>503</v>
      </c>
      <c r="D49" t="s">
        <v>444</v>
      </c>
      <c r="E49" t="s">
        <v>219</v>
      </c>
      <c r="G49">
        <v>1</v>
      </c>
    </row>
    <row r="50" spans="1:7" x14ac:dyDescent="0.3">
      <c r="A50" t="s">
        <v>366</v>
      </c>
      <c r="B50" t="s">
        <v>426</v>
      </c>
      <c r="C50" t="s">
        <v>503</v>
      </c>
      <c r="D50" t="s">
        <v>445</v>
      </c>
      <c r="E50" t="s">
        <v>219</v>
      </c>
      <c r="G50">
        <v>1</v>
      </c>
    </row>
    <row r="51" spans="1:7" x14ac:dyDescent="0.3">
      <c r="A51" t="s">
        <v>367</v>
      </c>
      <c r="B51" t="s">
        <v>427</v>
      </c>
      <c r="C51" t="s">
        <v>503</v>
      </c>
      <c r="D51" t="s">
        <v>446</v>
      </c>
      <c r="E51" t="s">
        <v>219</v>
      </c>
      <c r="G51">
        <v>1</v>
      </c>
    </row>
    <row r="52" spans="1:7" x14ac:dyDescent="0.3">
      <c r="A52" t="s">
        <v>368</v>
      </c>
      <c r="B52" t="s">
        <v>428</v>
      </c>
      <c r="C52" t="s">
        <v>503</v>
      </c>
      <c r="D52" t="s">
        <v>447</v>
      </c>
      <c r="E52" t="s">
        <v>219</v>
      </c>
      <c r="G52">
        <v>1</v>
      </c>
    </row>
    <row r="53" spans="1:7" x14ac:dyDescent="0.3">
      <c r="A53" t="s">
        <v>369</v>
      </c>
      <c r="B53" t="s">
        <v>429</v>
      </c>
      <c r="C53" t="s">
        <v>503</v>
      </c>
      <c r="D53" t="s">
        <v>448</v>
      </c>
      <c r="E53" t="s">
        <v>219</v>
      </c>
      <c r="G53">
        <v>1</v>
      </c>
    </row>
    <row r="54" spans="1:7" x14ac:dyDescent="0.3">
      <c r="A54" t="s">
        <v>370</v>
      </c>
      <c r="B54" t="s">
        <v>430</v>
      </c>
      <c r="C54" t="s">
        <v>503</v>
      </c>
      <c r="D54" t="s">
        <v>449</v>
      </c>
      <c r="E54" t="s">
        <v>219</v>
      </c>
      <c r="G54">
        <v>1</v>
      </c>
    </row>
    <row r="55" spans="1:7" x14ac:dyDescent="0.3">
      <c r="A55" t="s">
        <v>371</v>
      </c>
      <c r="B55" t="s">
        <v>431</v>
      </c>
      <c r="C55" t="s">
        <v>503</v>
      </c>
      <c r="D55" t="s">
        <v>450</v>
      </c>
      <c r="E55" t="s">
        <v>219</v>
      </c>
      <c r="G55">
        <v>1</v>
      </c>
    </row>
    <row r="56" spans="1:7" x14ac:dyDescent="0.3">
      <c r="A56" t="s">
        <v>372</v>
      </c>
      <c r="B56" t="s">
        <v>432</v>
      </c>
      <c r="C56" t="s">
        <v>503</v>
      </c>
      <c r="D56" t="s">
        <v>451</v>
      </c>
      <c r="E56" t="s">
        <v>219</v>
      </c>
      <c r="G56">
        <v>1</v>
      </c>
    </row>
    <row r="57" spans="1:7" x14ac:dyDescent="0.3">
      <c r="A57" t="s">
        <v>373</v>
      </c>
      <c r="B57" t="s">
        <v>433</v>
      </c>
      <c r="C57" t="s">
        <v>503</v>
      </c>
      <c r="D57" t="s">
        <v>452</v>
      </c>
      <c r="E57" t="s">
        <v>219</v>
      </c>
      <c r="G57">
        <v>1</v>
      </c>
    </row>
    <row r="58" spans="1:7" x14ac:dyDescent="0.3">
      <c r="A58" t="s">
        <v>374</v>
      </c>
      <c r="B58" t="s">
        <v>434</v>
      </c>
      <c r="C58" t="s">
        <v>503</v>
      </c>
      <c r="D58" t="s">
        <v>453</v>
      </c>
      <c r="E58" t="s">
        <v>219</v>
      </c>
      <c r="G58">
        <v>1</v>
      </c>
    </row>
    <row r="59" spans="1:7" x14ac:dyDescent="0.3">
      <c r="A59" t="s">
        <v>375</v>
      </c>
      <c r="B59" t="s">
        <v>435</v>
      </c>
      <c r="C59" t="s">
        <v>503</v>
      </c>
      <c r="D59" t="s">
        <v>454</v>
      </c>
      <c r="E59" t="s">
        <v>219</v>
      </c>
      <c r="G59">
        <v>1</v>
      </c>
    </row>
    <row r="60" spans="1:7" x14ac:dyDescent="0.3">
      <c r="A60" t="s">
        <v>376</v>
      </c>
      <c r="B60" t="s">
        <v>436</v>
      </c>
      <c r="C60" t="s">
        <v>503</v>
      </c>
      <c r="D60" t="s">
        <v>455</v>
      </c>
      <c r="E60" t="s">
        <v>219</v>
      </c>
      <c r="G60">
        <v>1</v>
      </c>
    </row>
    <row r="61" spans="1:7" x14ac:dyDescent="0.3">
      <c r="A61" t="s">
        <v>377</v>
      </c>
      <c r="B61" t="s">
        <v>437</v>
      </c>
      <c r="C61" t="s">
        <v>503</v>
      </c>
      <c r="D61" t="s">
        <v>456</v>
      </c>
      <c r="E61" t="s">
        <v>219</v>
      </c>
      <c r="G61">
        <v>1</v>
      </c>
    </row>
    <row r="62" spans="1:7" x14ac:dyDescent="0.3">
      <c r="A62" t="s">
        <v>378</v>
      </c>
      <c r="B62" t="s">
        <v>438</v>
      </c>
      <c r="C62" t="s">
        <v>503</v>
      </c>
      <c r="D62" t="s">
        <v>457</v>
      </c>
      <c r="E62" t="s">
        <v>219</v>
      </c>
      <c r="G62">
        <v>1</v>
      </c>
    </row>
    <row r="63" spans="1:7" x14ac:dyDescent="0.3">
      <c r="A63" t="s">
        <v>379</v>
      </c>
      <c r="B63" t="s">
        <v>439</v>
      </c>
      <c r="C63" t="s">
        <v>503</v>
      </c>
      <c r="D63" t="s">
        <v>458</v>
      </c>
      <c r="E63" t="s">
        <v>219</v>
      </c>
      <c r="G63">
        <v>1</v>
      </c>
    </row>
    <row r="64" spans="1:7" x14ac:dyDescent="0.3">
      <c r="A64" t="s">
        <v>380</v>
      </c>
      <c r="B64" t="s">
        <v>440</v>
      </c>
      <c r="C64" t="s">
        <v>503</v>
      </c>
      <c r="D64" t="s">
        <v>459</v>
      </c>
      <c r="E64" t="s">
        <v>219</v>
      </c>
      <c r="G64">
        <v>1</v>
      </c>
    </row>
    <row r="65" spans="1:7" x14ac:dyDescent="0.3">
      <c r="A65" t="s">
        <v>381</v>
      </c>
      <c r="B65" t="s">
        <v>441</v>
      </c>
      <c r="C65" t="s">
        <v>503</v>
      </c>
      <c r="D65" t="s">
        <v>460</v>
      </c>
      <c r="E65" t="s">
        <v>219</v>
      </c>
      <c r="G65">
        <v>1</v>
      </c>
    </row>
    <row r="66" spans="1:7" x14ac:dyDescent="0.3">
      <c r="A66" t="s">
        <v>382</v>
      </c>
      <c r="B66" t="s">
        <v>442</v>
      </c>
      <c r="C66" t="s">
        <v>503</v>
      </c>
      <c r="D66" t="s">
        <v>461</v>
      </c>
      <c r="E66" t="s">
        <v>219</v>
      </c>
      <c r="G66">
        <v>1</v>
      </c>
    </row>
    <row r="67" spans="1:7" x14ac:dyDescent="0.3">
      <c r="A67" t="s">
        <v>383</v>
      </c>
      <c r="B67" t="s">
        <v>443</v>
      </c>
      <c r="C67" t="s">
        <v>503</v>
      </c>
      <c r="D67" t="s">
        <v>462</v>
      </c>
      <c r="E67" t="s">
        <v>219</v>
      </c>
      <c r="G67">
        <v>1</v>
      </c>
    </row>
    <row r="68" spans="1:7" x14ac:dyDescent="0.3">
      <c r="A68" s="8" t="s">
        <v>463</v>
      </c>
      <c r="B68" s="8" t="s">
        <v>463</v>
      </c>
      <c r="C68" t="s">
        <v>502</v>
      </c>
      <c r="D68" t="s">
        <v>484</v>
      </c>
      <c r="E68" t="s">
        <v>219</v>
      </c>
      <c r="G68">
        <v>1</v>
      </c>
    </row>
    <row r="69" spans="1:7" x14ac:dyDescent="0.3">
      <c r="A69" s="8" t="s">
        <v>464</v>
      </c>
      <c r="B69" s="8" t="s">
        <v>464</v>
      </c>
      <c r="C69" t="s">
        <v>502</v>
      </c>
      <c r="D69" t="s">
        <v>485</v>
      </c>
      <c r="E69" t="s">
        <v>219</v>
      </c>
      <c r="G69">
        <v>1</v>
      </c>
    </row>
    <row r="70" spans="1:7" x14ac:dyDescent="0.3">
      <c r="A70" s="8" t="s">
        <v>465</v>
      </c>
      <c r="B70" s="8" t="s">
        <v>465</v>
      </c>
      <c r="C70" t="s">
        <v>502</v>
      </c>
      <c r="D70" t="s">
        <v>486</v>
      </c>
      <c r="E70" t="s">
        <v>219</v>
      </c>
      <c r="G70">
        <v>1</v>
      </c>
    </row>
    <row r="71" spans="1:7" x14ac:dyDescent="0.3">
      <c r="A71" s="8" t="s">
        <v>466</v>
      </c>
      <c r="B71" s="8" t="s">
        <v>466</v>
      </c>
      <c r="C71" t="s">
        <v>502</v>
      </c>
      <c r="D71" t="s">
        <v>487</v>
      </c>
      <c r="E71" t="s">
        <v>219</v>
      </c>
      <c r="G71">
        <v>1</v>
      </c>
    </row>
    <row r="72" spans="1:7" x14ac:dyDescent="0.3">
      <c r="A72" s="8" t="s">
        <v>467</v>
      </c>
      <c r="B72" s="8" t="s">
        <v>467</v>
      </c>
      <c r="C72" t="s">
        <v>502</v>
      </c>
      <c r="D72" t="s">
        <v>488</v>
      </c>
      <c r="E72" t="s">
        <v>219</v>
      </c>
      <c r="G72">
        <v>1</v>
      </c>
    </row>
    <row r="73" spans="1:7" x14ac:dyDescent="0.3">
      <c r="A73" s="8" t="s">
        <v>468</v>
      </c>
      <c r="B73" s="8" t="s">
        <v>468</v>
      </c>
      <c r="C73" t="s">
        <v>502</v>
      </c>
      <c r="D73" t="s">
        <v>489</v>
      </c>
      <c r="E73" t="s">
        <v>219</v>
      </c>
      <c r="G73">
        <v>1</v>
      </c>
    </row>
    <row r="74" spans="1:7" x14ac:dyDescent="0.3">
      <c r="A74" s="8" t="s">
        <v>469</v>
      </c>
      <c r="B74" s="8" t="s">
        <v>469</v>
      </c>
      <c r="C74" t="s">
        <v>502</v>
      </c>
      <c r="D74" t="s">
        <v>490</v>
      </c>
      <c r="E74" t="s">
        <v>219</v>
      </c>
      <c r="G74">
        <v>1</v>
      </c>
    </row>
    <row r="75" spans="1:7" x14ac:dyDescent="0.3">
      <c r="A75" s="8" t="s">
        <v>470</v>
      </c>
      <c r="B75" s="8" t="s">
        <v>470</v>
      </c>
      <c r="C75" t="s">
        <v>502</v>
      </c>
      <c r="D75" t="s">
        <v>491</v>
      </c>
      <c r="E75" t="s">
        <v>219</v>
      </c>
      <c r="G75">
        <v>1</v>
      </c>
    </row>
    <row r="76" spans="1:7" x14ac:dyDescent="0.3">
      <c r="A76" s="8" t="s">
        <v>471</v>
      </c>
      <c r="B76" s="8" t="s">
        <v>471</v>
      </c>
      <c r="C76" t="s">
        <v>502</v>
      </c>
      <c r="D76" t="s">
        <v>492</v>
      </c>
      <c r="E76" t="s">
        <v>219</v>
      </c>
      <c r="G76">
        <v>1</v>
      </c>
    </row>
    <row r="77" spans="1:7" x14ac:dyDescent="0.3">
      <c r="A77" s="8" t="s">
        <v>472</v>
      </c>
      <c r="B77" s="8" t="s">
        <v>472</v>
      </c>
      <c r="C77" t="s">
        <v>502</v>
      </c>
      <c r="D77" t="s">
        <v>493</v>
      </c>
      <c r="E77" t="s">
        <v>219</v>
      </c>
      <c r="G77">
        <v>1</v>
      </c>
    </row>
    <row r="78" spans="1:7" x14ac:dyDescent="0.3">
      <c r="A78" s="8" t="s">
        <v>473</v>
      </c>
      <c r="B78" s="8" t="s">
        <v>473</v>
      </c>
      <c r="C78" t="s">
        <v>502</v>
      </c>
      <c r="D78" t="s">
        <v>494</v>
      </c>
      <c r="E78" t="s">
        <v>219</v>
      </c>
      <c r="G78">
        <v>1</v>
      </c>
    </row>
    <row r="79" spans="1:7" x14ac:dyDescent="0.3">
      <c r="A79" s="8" t="s">
        <v>474</v>
      </c>
      <c r="B79" s="8" t="s">
        <v>474</v>
      </c>
      <c r="C79" t="s">
        <v>502</v>
      </c>
      <c r="D79" t="s">
        <v>495</v>
      </c>
      <c r="E79" t="s">
        <v>219</v>
      </c>
      <c r="G79">
        <v>1</v>
      </c>
    </row>
    <row r="80" spans="1:7" x14ac:dyDescent="0.3">
      <c r="A80" s="8" t="s">
        <v>475</v>
      </c>
      <c r="B80" s="8" t="s">
        <v>475</v>
      </c>
      <c r="C80" t="s">
        <v>502</v>
      </c>
      <c r="D80" t="s">
        <v>496</v>
      </c>
      <c r="E80" t="s">
        <v>219</v>
      </c>
      <c r="G80">
        <v>1</v>
      </c>
    </row>
    <row r="81" spans="1:7" x14ac:dyDescent="0.3">
      <c r="A81" s="8" t="s">
        <v>482</v>
      </c>
      <c r="B81" s="8" t="s">
        <v>476</v>
      </c>
      <c r="C81" t="s">
        <v>502</v>
      </c>
      <c r="D81" t="s">
        <v>497</v>
      </c>
      <c r="E81" t="s">
        <v>219</v>
      </c>
      <c r="G81">
        <v>1</v>
      </c>
    </row>
    <row r="82" spans="1:7" x14ac:dyDescent="0.3">
      <c r="A82" s="8" t="s">
        <v>483</v>
      </c>
      <c r="B82" s="8" t="s">
        <v>477</v>
      </c>
      <c r="C82" t="s">
        <v>502</v>
      </c>
      <c r="D82" t="s">
        <v>498</v>
      </c>
      <c r="E82" t="s">
        <v>219</v>
      </c>
      <c r="G82">
        <v>1</v>
      </c>
    </row>
    <row r="83" spans="1:7" x14ac:dyDescent="0.3">
      <c r="A83" s="8" t="s">
        <v>478</v>
      </c>
      <c r="B83" s="8" t="s">
        <v>478</v>
      </c>
      <c r="C83" t="s">
        <v>502</v>
      </c>
      <c r="D83" t="s">
        <v>499</v>
      </c>
      <c r="E83" t="s">
        <v>219</v>
      </c>
      <c r="G83">
        <v>1</v>
      </c>
    </row>
    <row r="84" spans="1:7" x14ac:dyDescent="0.3">
      <c r="A84" s="8" t="s">
        <v>479</v>
      </c>
      <c r="B84" s="8" t="s">
        <v>479</v>
      </c>
      <c r="C84" t="s">
        <v>502</v>
      </c>
      <c r="D84" t="s">
        <v>505</v>
      </c>
      <c r="E84" t="s">
        <v>219</v>
      </c>
      <c r="G84">
        <v>1</v>
      </c>
    </row>
    <row r="85" spans="1:7" x14ac:dyDescent="0.3">
      <c r="A85" s="8" t="s">
        <v>480</v>
      </c>
      <c r="B85" s="8" t="s">
        <v>480</v>
      </c>
      <c r="C85" t="s">
        <v>502</v>
      </c>
      <c r="D85" t="s">
        <v>500</v>
      </c>
      <c r="E85" t="s">
        <v>219</v>
      </c>
      <c r="G85">
        <v>1</v>
      </c>
    </row>
    <row r="86" spans="1:7" x14ac:dyDescent="0.3">
      <c r="A86" s="8" t="s">
        <v>481</v>
      </c>
      <c r="B86" s="8" t="s">
        <v>481</v>
      </c>
      <c r="C86" t="s">
        <v>502</v>
      </c>
      <c r="D86" t="s">
        <v>501</v>
      </c>
      <c r="E86" t="s">
        <v>219</v>
      </c>
      <c r="G8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BB1E5-AD38-48A5-B84D-EED13FF59FAB}">
  <dimension ref="A1:B12"/>
  <sheetViews>
    <sheetView workbookViewId="0">
      <selection activeCell="E8" sqref="E8"/>
    </sheetView>
  </sheetViews>
  <sheetFormatPr defaultRowHeight="14.4" x14ac:dyDescent="0.3"/>
  <sheetData>
    <row r="1" spans="1:2" x14ac:dyDescent="0.3">
      <c r="A1" t="s">
        <v>333</v>
      </c>
      <c r="B1" t="s">
        <v>334</v>
      </c>
    </row>
    <row r="2" spans="1:2" x14ac:dyDescent="0.3">
      <c r="A2" t="s">
        <v>237</v>
      </c>
      <c r="B2">
        <v>10</v>
      </c>
    </row>
    <row r="3" spans="1:2" x14ac:dyDescent="0.3">
      <c r="A3" t="s">
        <v>238</v>
      </c>
      <c r="B3">
        <v>10</v>
      </c>
    </row>
    <row r="4" spans="1:2" x14ac:dyDescent="0.3">
      <c r="A4" t="s">
        <v>239</v>
      </c>
      <c r="B4">
        <v>10</v>
      </c>
    </row>
    <row r="5" spans="1:2" x14ac:dyDescent="0.3">
      <c r="A5" t="s">
        <v>305</v>
      </c>
      <c r="B5">
        <v>40</v>
      </c>
    </row>
    <row r="6" spans="1:2" x14ac:dyDescent="0.3">
      <c r="A6" t="s">
        <v>306</v>
      </c>
      <c r="B6">
        <v>3</v>
      </c>
    </row>
    <row r="7" spans="1:2" x14ac:dyDescent="0.3">
      <c r="A7" t="s">
        <v>307</v>
      </c>
      <c r="B7">
        <v>3</v>
      </c>
    </row>
    <row r="8" spans="1:2" x14ac:dyDescent="0.3">
      <c r="A8" t="s">
        <v>308</v>
      </c>
      <c r="B8">
        <v>3</v>
      </c>
    </row>
    <row r="9" spans="1:2" x14ac:dyDescent="0.3">
      <c r="A9" t="s">
        <v>309</v>
      </c>
      <c r="B9">
        <v>3</v>
      </c>
    </row>
    <row r="10" spans="1:2" x14ac:dyDescent="0.3">
      <c r="A10" t="s">
        <v>310</v>
      </c>
      <c r="B10">
        <v>3</v>
      </c>
    </row>
    <row r="11" spans="1:2" x14ac:dyDescent="0.3">
      <c r="A11" t="s">
        <v>311</v>
      </c>
      <c r="B11">
        <v>40</v>
      </c>
    </row>
    <row r="12" spans="1:2" x14ac:dyDescent="0.3">
      <c r="A12" t="s">
        <v>312</v>
      </c>
      <c r="B12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91E12-B2A7-4E44-B38D-78AD0C437D79}">
  <dimension ref="A1:T26"/>
  <sheetViews>
    <sheetView workbookViewId="0">
      <selection activeCell="P12" sqref="P12"/>
    </sheetView>
  </sheetViews>
  <sheetFormatPr defaultRowHeight="14.4" x14ac:dyDescent="0.3"/>
  <cols>
    <col min="1" max="1" width="26.44140625" bestFit="1" customWidth="1"/>
    <col min="2" max="2" width="10.5546875" bestFit="1" customWidth="1"/>
    <col min="3" max="3" width="10.5546875" customWidth="1"/>
    <col min="19" max="19" width="13.109375" customWidth="1"/>
  </cols>
  <sheetData>
    <row r="1" spans="1:18" x14ac:dyDescent="0.3">
      <c r="R1" s="6" t="s">
        <v>327</v>
      </c>
    </row>
    <row r="2" spans="1:18" x14ac:dyDescent="0.3">
      <c r="G2" t="s">
        <v>318</v>
      </c>
      <c r="R2" t="s">
        <v>324</v>
      </c>
    </row>
    <row r="3" spans="1:18" x14ac:dyDescent="0.3">
      <c r="A3" t="s">
        <v>231</v>
      </c>
      <c r="B3" t="s">
        <v>0</v>
      </c>
      <c r="C3" t="s">
        <v>289</v>
      </c>
      <c r="D3" t="s">
        <v>235</v>
      </c>
      <c r="E3" t="s">
        <v>271</v>
      </c>
      <c r="F3" t="s">
        <v>272</v>
      </c>
      <c r="G3" t="s">
        <v>223</v>
      </c>
      <c r="H3" t="s">
        <v>224</v>
      </c>
      <c r="I3" t="s">
        <v>202</v>
      </c>
      <c r="J3" t="s">
        <v>292</v>
      </c>
      <c r="K3" t="s">
        <v>293</v>
      </c>
      <c r="L3" t="s">
        <v>51</v>
      </c>
      <c r="M3" t="s">
        <v>250</v>
      </c>
      <c r="N3" t="s">
        <v>326</v>
      </c>
      <c r="O3" t="s">
        <v>509</v>
      </c>
      <c r="R3" t="s">
        <v>314</v>
      </c>
    </row>
    <row r="4" spans="1:18" x14ac:dyDescent="0.3">
      <c r="A4" t="s">
        <v>226</v>
      </c>
      <c r="B4" t="s">
        <v>52</v>
      </c>
      <c r="C4" t="s">
        <v>52</v>
      </c>
      <c r="D4" t="s">
        <v>302</v>
      </c>
      <c r="E4" t="s">
        <v>240</v>
      </c>
      <c r="F4" t="s">
        <v>240</v>
      </c>
      <c r="J4">
        <v>1800</v>
      </c>
      <c r="K4">
        <v>2400</v>
      </c>
      <c r="R4" t="s">
        <v>506</v>
      </c>
    </row>
    <row r="5" spans="1:18" x14ac:dyDescent="0.3">
      <c r="A5" t="s">
        <v>282</v>
      </c>
      <c r="B5" t="s">
        <v>4</v>
      </c>
      <c r="C5" t="s">
        <v>214</v>
      </c>
      <c r="D5" t="s">
        <v>52</v>
      </c>
      <c r="E5" t="s">
        <v>219</v>
      </c>
      <c r="F5" t="s">
        <v>295</v>
      </c>
      <c r="J5">
        <v>10</v>
      </c>
      <c r="K5">
        <v>35</v>
      </c>
      <c r="N5">
        <v>4</v>
      </c>
      <c r="R5" s="6" t="s">
        <v>322</v>
      </c>
    </row>
    <row r="6" spans="1:18" x14ac:dyDescent="0.3">
      <c r="A6" t="s">
        <v>283</v>
      </c>
      <c r="B6" t="s">
        <v>94</v>
      </c>
      <c r="C6" t="s">
        <v>214</v>
      </c>
      <c r="D6" t="s">
        <v>4</v>
      </c>
      <c r="E6" t="s">
        <v>219</v>
      </c>
      <c r="F6" t="s">
        <v>295</v>
      </c>
      <c r="J6">
        <v>45</v>
      </c>
      <c r="K6">
        <v>65</v>
      </c>
      <c r="N6">
        <v>4</v>
      </c>
    </row>
    <row r="7" spans="1:18" x14ac:dyDescent="0.3">
      <c r="A7" t="s">
        <v>285</v>
      </c>
      <c r="B7" t="s">
        <v>215</v>
      </c>
      <c r="C7" t="s">
        <v>214</v>
      </c>
      <c r="D7" t="s">
        <v>303</v>
      </c>
      <c r="E7" t="s">
        <v>219</v>
      </c>
      <c r="F7" t="s">
        <v>295</v>
      </c>
      <c r="L7">
        <v>25</v>
      </c>
      <c r="R7" t="s">
        <v>323</v>
      </c>
    </row>
    <row r="8" spans="1:18" x14ac:dyDescent="0.3">
      <c r="A8" t="s">
        <v>286</v>
      </c>
      <c r="B8" t="s">
        <v>99</v>
      </c>
      <c r="C8" t="s">
        <v>214</v>
      </c>
      <c r="D8" t="s">
        <v>215</v>
      </c>
      <c r="E8" t="s">
        <v>219</v>
      </c>
      <c r="F8" t="s">
        <v>295</v>
      </c>
      <c r="J8">
        <v>20</v>
      </c>
      <c r="K8">
        <v>35</v>
      </c>
      <c r="N8">
        <v>9</v>
      </c>
    </row>
    <row r="9" spans="1:18" x14ac:dyDescent="0.3">
      <c r="A9" t="s">
        <v>335</v>
      </c>
      <c r="B9" t="s">
        <v>291</v>
      </c>
      <c r="C9" t="s">
        <v>290</v>
      </c>
      <c r="D9" t="s">
        <v>99</v>
      </c>
      <c r="E9" t="s">
        <v>219</v>
      </c>
      <c r="F9" t="s">
        <v>295</v>
      </c>
      <c r="K9">
        <v>10</v>
      </c>
    </row>
    <row r="10" spans="1:18" x14ac:dyDescent="0.3">
      <c r="A10" t="s">
        <v>287</v>
      </c>
      <c r="B10" t="s">
        <v>64</v>
      </c>
      <c r="C10" t="s">
        <v>290</v>
      </c>
      <c r="D10" t="s">
        <v>291</v>
      </c>
      <c r="E10" t="s">
        <v>219</v>
      </c>
      <c r="K10" t="s">
        <v>321</v>
      </c>
    </row>
    <row r="11" spans="1:18" x14ac:dyDescent="0.3">
      <c r="A11" t="s">
        <v>288</v>
      </c>
      <c r="B11" t="s">
        <v>249</v>
      </c>
      <c r="C11" t="s">
        <v>290</v>
      </c>
      <c r="D11" t="s">
        <v>304</v>
      </c>
      <c r="E11" t="s">
        <v>208</v>
      </c>
      <c r="M11">
        <v>2300</v>
      </c>
      <c r="P11" t="s">
        <v>514</v>
      </c>
      <c r="R11" t="s">
        <v>325</v>
      </c>
    </row>
    <row r="12" spans="1:18" x14ac:dyDescent="0.3">
      <c r="A12" t="s">
        <v>227</v>
      </c>
      <c r="B12" t="s">
        <v>7</v>
      </c>
      <c r="C12" t="s">
        <v>216</v>
      </c>
      <c r="D12" t="s">
        <v>249</v>
      </c>
      <c r="E12" t="s">
        <v>208</v>
      </c>
      <c r="G12">
        <v>800</v>
      </c>
      <c r="H12">
        <v>1000</v>
      </c>
      <c r="I12">
        <f>EFSA!M18</f>
        <v>2500</v>
      </c>
      <c r="O12">
        <v>25</v>
      </c>
      <c r="P12" t="s">
        <v>513</v>
      </c>
      <c r="R12" s="6" t="s">
        <v>319</v>
      </c>
    </row>
    <row r="13" spans="1:18" x14ac:dyDescent="0.3">
      <c r="A13" t="s">
        <v>228</v>
      </c>
      <c r="B13" t="s">
        <v>21</v>
      </c>
      <c r="C13" t="s">
        <v>216</v>
      </c>
      <c r="D13" t="s">
        <v>238</v>
      </c>
      <c r="E13" t="s">
        <v>208</v>
      </c>
      <c r="G13">
        <v>8.1</v>
      </c>
      <c r="H13">
        <v>18</v>
      </c>
      <c r="I13">
        <v>45</v>
      </c>
      <c r="O13">
        <v>18</v>
      </c>
    </row>
    <row r="14" spans="1:18" x14ac:dyDescent="0.3">
      <c r="A14" t="s">
        <v>229</v>
      </c>
      <c r="B14" t="s">
        <v>22</v>
      </c>
      <c r="C14" t="s">
        <v>216</v>
      </c>
      <c r="D14" t="s">
        <v>239</v>
      </c>
      <c r="E14" t="s">
        <v>208</v>
      </c>
      <c r="G14">
        <v>6.8</v>
      </c>
      <c r="H14">
        <v>8</v>
      </c>
      <c r="I14">
        <v>40</v>
      </c>
      <c r="O14">
        <v>48</v>
      </c>
      <c r="P14" t="s">
        <v>510</v>
      </c>
    </row>
    <row r="15" spans="1:18" x14ac:dyDescent="0.3">
      <c r="A15" t="s">
        <v>262</v>
      </c>
      <c r="B15" t="s">
        <v>40</v>
      </c>
      <c r="C15" t="s">
        <v>216</v>
      </c>
      <c r="D15" t="s">
        <v>305</v>
      </c>
      <c r="E15" t="s">
        <v>206</v>
      </c>
      <c r="G15">
        <v>500</v>
      </c>
      <c r="H15">
        <v>700</v>
      </c>
      <c r="I15">
        <v>3000</v>
      </c>
      <c r="P15" t="s">
        <v>511</v>
      </c>
    </row>
    <row r="16" spans="1:18" x14ac:dyDescent="0.3">
      <c r="A16" t="s">
        <v>313</v>
      </c>
      <c r="B16" t="s">
        <v>39</v>
      </c>
      <c r="C16" t="s">
        <v>216</v>
      </c>
      <c r="D16" t="s">
        <v>306</v>
      </c>
      <c r="E16" t="s">
        <v>208</v>
      </c>
      <c r="G16">
        <v>0.9</v>
      </c>
      <c r="H16">
        <v>1.1000000000000001</v>
      </c>
      <c r="I16" t="s">
        <v>245</v>
      </c>
      <c r="P16" s="9" t="s">
        <v>512</v>
      </c>
    </row>
    <row r="17" spans="1:20" x14ac:dyDescent="0.3">
      <c r="A17" t="s">
        <v>230</v>
      </c>
      <c r="B17" t="s">
        <v>38</v>
      </c>
      <c r="C17" t="s">
        <v>216</v>
      </c>
      <c r="D17" t="s">
        <v>307</v>
      </c>
      <c r="E17" t="s">
        <v>208</v>
      </c>
      <c r="G17">
        <v>0.9</v>
      </c>
      <c r="H17">
        <v>1.1000000000000001</v>
      </c>
      <c r="I17" t="s">
        <v>245</v>
      </c>
    </row>
    <row r="18" spans="1:20" x14ac:dyDescent="0.3">
      <c r="A18" t="s">
        <v>232</v>
      </c>
      <c r="B18" t="s">
        <v>36</v>
      </c>
      <c r="C18" t="s">
        <v>216</v>
      </c>
      <c r="D18" t="s">
        <v>308</v>
      </c>
      <c r="E18" t="s">
        <v>208</v>
      </c>
      <c r="G18">
        <v>11</v>
      </c>
      <c r="H18">
        <v>14</v>
      </c>
      <c r="I18" t="s">
        <v>320</v>
      </c>
    </row>
    <row r="19" spans="1:20" x14ac:dyDescent="0.3">
      <c r="A19" t="s">
        <v>233</v>
      </c>
      <c r="B19" t="s">
        <v>41</v>
      </c>
      <c r="C19" t="s">
        <v>216</v>
      </c>
      <c r="D19" t="s">
        <v>309</v>
      </c>
      <c r="E19" t="s">
        <v>208</v>
      </c>
      <c r="G19">
        <v>1.1000000000000001</v>
      </c>
      <c r="H19">
        <v>1.3</v>
      </c>
      <c r="I19">
        <v>100</v>
      </c>
    </row>
    <row r="20" spans="1:20" x14ac:dyDescent="0.3">
      <c r="A20" t="s">
        <v>236</v>
      </c>
      <c r="B20" t="s">
        <v>35</v>
      </c>
      <c r="C20" t="s">
        <v>216</v>
      </c>
      <c r="D20" t="s">
        <v>310</v>
      </c>
      <c r="E20" t="s">
        <v>206</v>
      </c>
      <c r="G20">
        <v>320</v>
      </c>
      <c r="H20">
        <v>400</v>
      </c>
      <c r="I20">
        <v>1000</v>
      </c>
    </row>
    <row r="21" spans="1:20" x14ac:dyDescent="0.3">
      <c r="A21" t="s">
        <v>261</v>
      </c>
      <c r="B21" t="s">
        <v>34</v>
      </c>
      <c r="C21" t="s">
        <v>216</v>
      </c>
      <c r="D21" t="s">
        <v>311</v>
      </c>
      <c r="E21" t="s">
        <v>206</v>
      </c>
      <c r="G21">
        <v>2</v>
      </c>
      <c r="H21">
        <v>2.4</v>
      </c>
      <c r="I21" t="s">
        <v>245</v>
      </c>
    </row>
    <row r="22" spans="1:20" x14ac:dyDescent="0.3">
      <c r="A22" t="s">
        <v>234</v>
      </c>
      <c r="B22" t="s">
        <v>43</v>
      </c>
      <c r="C22" t="s">
        <v>216</v>
      </c>
      <c r="D22" t="s">
        <v>312</v>
      </c>
      <c r="E22" t="s">
        <v>208</v>
      </c>
      <c r="G22">
        <v>60</v>
      </c>
      <c r="H22">
        <v>75</v>
      </c>
      <c r="I22">
        <v>2000</v>
      </c>
    </row>
    <row r="23" spans="1:20" x14ac:dyDescent="0.3">
      <c r="R23" t="s">
        <v>328</v>
      </c>
      <c r="S23" t="s">
        <v>329</v>
      </c>
      <c r="T23" s="6" t="s">
        <v>330</v>
      </c>
    </row>
    <row r="24" spans="1:20" x14ac:dyDescent="0.3">
      <c r="R24" t="s">
        <v>331</v>
      </c>
    </row>
    <row r="26" spans="1:20" x14ac:dyDescent="0.3">
      <c r="R26" t="s">
        <v>332</v>
      </c>
    </row>
  </sheetData>
  <hyperlinks>
    <hyperlink ref="R5" r:id="rId1" xr:uid="{A407DD82-30F6-44A3-94A0-4326E870A524}"/>
    <hyperlink ref="R12" r:id="rId2" location="1104" xr:uid="{236DB6E6-3A22-4DA8-81CC-99B8B9681177}"/>
    <hyperlink ref="T23" r:id="rId3" xr:uid="{03EB232A-9553-481A-8273-900A3623353F}"/>
    <hyperlink ref="R1" r:id="rId4" xr:uid="{B0AE9202-27E1-43D6-BB98-AFD10702B833}"/>
  </hyperlinks>
  <pageMargins left="0.7" right="0.7" top="0.75" bottom="0.75" header="0.3" footer="0.3"/>
  <pageSetup paperSize="9" orientation="portrait" r:id="rId5"/>
  <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06114-D0DC-4486-9D8E-7CFB3CC34A9C}">
  <dimension ref="A1:V24"/>
  <sheetViews>
    <sheetView workbookViewId="0">
      <selection activeCell="K15" sqref="K15"/>
    </sheetView>
  </sheetViews>
  <sheetFormatPr defaultRowHeight="14.4" x14ac:dyDescent="0.3"/>
  <sheetData>
    <row r="1" spans="1:22" x14ac:dyDescent="0.3">
      <c r="A1" t="s">
        <v>269</v>
      </c>
    </row>
    <row r="3" spans="1:22" x14ac:dyDescent="0.3">
      <c r="A3" t="s">
        <v>270</v>
      </c>
      <c r="K3" t="s">
        <v>274</v>
      </c>
      <c r="V3" s="3"/>
    </row>
    <row r="4" spans="1:22" x14ac:dyDescent="0.3">
      <c r="G4" t="s">
        <v>29</v>
      </c>
    </row>
    <row r="5" spans="1:22" x14ac:dyDescent="0.3">
      <c r="A5" t="s">
        <v>231</v>
      </c>
      <c r="B5" t="s">
        <v>0</v>
      </c>
      <c r="C5" t="s">
        <v>289</v>
      </c>
      <c r="D5" t="s">
        <v>235</v>
      </c>
      <c r="E5" t="s">
        <v>271</v>
      </c>
      <c r="F5" t="s">
        <v>272</v>
      </c>
      <c r="G5" t="s">
        <v>57</v>
      </c>
      <c r="H5" t="s">
        <v>224</v>
      </c>
      <c r="I5" t="s">
        <v>299</v>
      </c>
    </row>
    <row r="6" spans="1:22" x14ac:dyDescent="0.3">
      <c r="A6" t="s">
        <v>226</v>
      </c>
      <c r="B6" t="s">
        <v>52</v>
      </c>
      <c r="C6" t="s">
        <v>52</v>
      </c>
      <c r="D6" t="s">
        <v>52</v>
      </c>
      <c r="E6" t="s">
        <v>240</v>
      </c>
      <c r="F6" t="s">
        <v>273</v>
      </c>
    </row>
    <row r="7" spans="1:22" x14ac:dyDescent="0.3">
      <c r="A7" t="s">
        <v>282</v>
      </c>
      <c r="B7" t="s">
        <v>4</v>
      </c>
      <c r="C7" t="s">
        <v>214</v>
      </c>
      <c r="D7" t="s">
        <v>4</v>
      </c>
      <c r="E7" t="s">
        <v>219</v>
      </c>
      <c r="F7" t="s">
        <v>294</v>
      </c>
    </row>
    <row r="8" spans="1:22" x14ac:dyDescent="0.3">
      <c r="A8" t="s">
        <v>283</v>
      </c>
      <c r="B8" t="s">
        <v>94</v>
      </c>
      <c r="C8" t="s">
        <v>214</v>
      </c>
      <c r="D8" t="s">
        <v>303</v>
      </c>
      <c r="E8" t="s">
        <v>219</v>
      </c>
      <c r="F8" t="s">
        <v>295</v>
      </c>
    </row>
    <row r="9" spans="1:22" x14ac:dyDescent="0.3">
      <c r="A9" t="s">
        <v>285</v>
      </c>
      <c r="B9" t="s">
        <v>215</v>
      </c>
      <c r="C9" t="s">
        <v>214</v>
      </c>
      <c r="D9" t="s">
        <v>215</v>
      </c>
      <c r="E9" t="s">
        <v>219</v>
      </c>
    </row>
    <row r="10" spans="1:22" x14ac:dyDescent="0.3">
      <c r="A10" t="s">
        <v>286</v>
      </c>
      <c r="B10" t="s">
        <v>99</v>
      </c>
      <c r="C10" t="s">
        <v>214</v>
      </c>
      <c r="D10" t="s">
        <v>99</v>
      </c>
      <c r="E10" t="s">
        <v>219</v>
      </c>
      <c r="F10" t="s">
        <v>295</v>
      </c>
    </row>
    <row r="11" spans="1:22" x14ac:dyDescent="0.3">
      <c r="A11" t="s">
        <v>284</v>
      </c>
      <c r="B11" t="s">
        <v>291</v>
      </c>
      <c r="C11" t="s">
        <v>290</v>
      </c>
      <c r="D11" t="s">
        <v>291</v>
      </c>
      <c r="E11" t="s">
        <v>219</v>
      </c>
    </row>
    <row r="12" spans="1:22" x14ac:dyDescent="0.3">
      <c r="A12" t="s">
        <v>287</v>
      </c>
      <c r="B12" t="s">
        <v>64</v>
      </c>
      <c r="C12" t="s">
        <v>290</v>
      </c>
      <c r="D12" t="s">
        <v>304</v>
      </c>
      <c r="E12" t="s">
        <v>219</v>
      </c>
    </row>
    <row r="13" spans="1:22" x14ac:dyDescent="0.3">
      <c r="A13" t="s">
        <v>288</v>
      </c>
      <c r="B13" t="s">
        <v>249</v>
      </c>
      <c r="C13" t="s">
        <v>290</v>
      </c>
      <c r="D13" t="s">
        <v>249</v>
      </c>
      <c r="E13" t="s">
        <v>208</v>
      </c>
    </row>
    <row r="14" spans="1:22" x14ac:dyDescent="0.3">
      <c r="A14" t="s">
        <v>227</v>
      </c>
      <c r="B14" t="s">
        <v>7</v>
      </c>
      <c r="C14" t="s">
        <v>216</v>
      </c>
      <c r="D14" t="s">
        <v>237</v>
      </c>
      <c r="E14" t="s">
        <v>208</v>
      </c>
      <c r="G14">
        <v>750</v>
      </c>
      <c r="H14">
        <v>950</v>
      </c>
    </row>
    <row r="15" spans="1:22" x14ac:dyDescent="0.3">
      <c r="A15" t="s">
        <v>228</v>
      </c>
      <c r="B15" t="s">
        <v>21</v>
      </c>
      <c r="C15" t="s">
        <v>216</v>
      </c>
      <c r="D15" t="s">
        <v>238</v>
      </c>
      <c r="E15" t="s">
        <v>208</v>
      </c>
      <c r="G15">
        <v>7</v>
      </c>
      <c r="H15">
        <v>16</v>
      </c>
      <c r="I15" s="4">
        <v>0.18</v>
      </c>
      <c r="J15" t="s">
        <v>301</v>
      </c>
    </row>
    <row r="16" spans="1:22" x14ac:dyDescent="0.3">
      <c r="A16" t="s">
        <v>229</v>
      </c>
      <c r="B16" t="s">
        <v>22</v>
      </c>
      <c r="C16" t="s">
        <v>216</v>
      </c>
      <c r="D16" t="s">
        <v>239</v>
      </c>
      <c r="E16" t="s">
        <v>208</v>
      </c>
      <c r="G16">
        <v>5.7</v>
      </c>
      <c r="H16">
        <v>7</v>
      </c>
      <c r="K16" t="s">
        <v>273</v>
      </c>
      <c r="L16">
        <v>9</v>
      </c>
    </row>
    <row r="17" spans="1:12" x14ac:dyDescent="0.3">
      <c r="A17" t="s">
        <v>262</v>
      </c>
      <c r="B17" t="s">
        <v>40</v>
      </c>
      <c r="C17" t="s">
        <v>216</v>
      </c>
      <c r="D17" t="s">
        <v>305</v>
      </c>
      <c r="E17" t="s">
        <v>206</v>
      </c>
      <c r="G17">
        <v>525</v>
      </c>
      <c r="H17">
        <v>680</v>
      </c>
    </row>
    <row r="18" spans="1:12" x14ac:dyDescent="0.3">
      <c r="A18" t="s">
        <v>313</v>
      </c>
      <c r="B18" t="s">
        <v>39</v>
      </c>
      <c r="C18" t="s">
        <v>216</v>
      </c>
      <c r="D18" t="s">
        <v>306</v>
      </c>
      <c r="E18" t="s">
        <v>208</v>
      </c>
      <c r="F18" t="s">
        <v>49</v>
      </c>
      <c r="G18">
        <v>7.1999999999999995E-2</v>
      </c>
      <c r="H18">
        <v>0.1</v>
      </c>
      <c r="K18">
        <f>G18*$L$16</f>
        <v>0.64799999999999991</v>
      </c>
      <c r="L18">
        <f>H18*$L$16</f>
        <v>0.9</v>
      </c>
    </row>
    <row r="19" spans="1:12" x14ac:dyDescent="0.3">
      <c r="A19" t="s">
        <v>230</v>
      </c>
      <c r="B19" t="s">
        <v>38</v>
      </c>
      <c r="C19" t="s">
        <v>216</v>
      </c>
      <c r="D19" t="s">
        <v>307</v>
      </c>
      <c r="E19" t="s">
        <v>208</v>
      </c>
      <c r="G19">
        <v>1.3</v>
      </c>
      <c r="H19">
        <v>1.6</v>
      </c>
    </row>
    <row r="20" spans="1:12" x14ac:dyDescent="0.3">
      <c r="A20" t="s">
        <v>232</v>
      </c>
      <c r="B20" t="s">
        <v>36</v>
      </c>
      <c r="C20" t="s">
        <v>216</v>
      </c>
      <c r="D20" t="s">
        <v>308</v>
      </c>
      <c r="E20" t="s">
        <v>208</v>
      </c>
      <c r="F20" t="s">
        <v>49</v>
      </c>
      <c r="G20">
        <v>1.3</v>
      </c>
      <c r="H20">
        <v>1.6</v>
      </c>
      <c r="K20">
        <f>G20*$L$16</f>
        <v>11.700000000000001</v>
      </c>
      <c r="L20">
        <f>H20*$L$16</f>
        <v>14.4</v>
      </c>
    </row>
    <row r="21" spans="1:12" x14ac:dyDescent="0.3">
      <c r="A21" t="s">
        <v>233</v>
      </c>
      <c r="B21" t="s">
        <v>41</v>
      </c>
      <c r="C21" t="s">
        <v>216</v>
      </c>
      <c r="D21" t="s">
        <v>309</v>
      </c>
      <c r="E21" t="s">
        <v>208</v>
      </c>
      <c r="G21">
        <v>1.1000000000000001</v>
      </c>
      <c r="H21">
        <v>1.5</v>
      </c>
    </row>
    <row r="22" spans="1:12" x14ac:dyDescent="0.3">
      <c r="A22" t="s">
        <v>236</v>
      </c>
      <c r="B22" t="s">
        <v>35</v>
      </c>
      <c r="C22" t="s">
        <v>216</v>
      </c>
      <c r="D22" t="s">
        <v>310</v>
      </c>
      <c r="E22" t="s">
        <v>206</v>
      </c>
      <c r="G22">
        <v>200</v>
      </c>
      <c r="H22">
        <v>300</v>
      </c>
    </row>
    <row r="23" spans="1:12" x14ac:dyDescent="0.3">
      <c r="A23" t="s">
        <v>261</v>
      </c>
      <c r="B23" t="s">
        <v>34</v>
      </c>
      <c r="C23" t="s">
        <v>216</v>
      </c>
      <c r="D23" t="s">
        <v>311</v>
      </c>
      <c r="E23" t="s">
        <v>206</v>
      </c>
      <c r="G23">
        <v>2</v>
      </c>
      <c r="H23">
        <v>2.8</v>
      </c>
    </row>
    <row r="24" spans="1:12" x14ac:dyDescent="0.3">
      <c r="A24" t="s">
        <v>234</v>
      </c>
      <c r="B24" t="s">
        <v>43</v>
      </c>
      <c r="C24" t="s">
        <v>216</v>
      </c>
      <c r="D24" t="s">
        <v>312</v>
      </c>
      <c r="E24" t="s">
        <v>208</v>
      </c>
      <c r="G24">
        <v>50</v>
      </c>
      <c r="H24">
        <v>75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10632-F957-4FE1-84D7-066318FF9409}">
  <dimension ref="A2:R24"/>
  <sheetViews>
    <sheetView topLeftCell="F1" workbookViewId="0">
      <selection activeCell="R24" sqref="R24"/>
    </sheetView>
  </sheetViews>
  <sheetFormatPr defaultRowHeight="14.4" x14ac:dyDescent="0.3"/>
  <cols>
    <col min="1" max="1" width="26.44140625" bestFit="1" customWidth="1"/>
    <col min="2" max="2" width="10.5546875" bestFit="1" customWidth="1"/>
    <col min="3" max="3" width="10.5546875" customWidth="1"/>
    <col min="19" max="19" width="13.109375" customWidth="1"/>
  </cols>
  <sheetData>
    <row r="2" spans="1:18" x14ac:dyDescent="0.3">
      <c r="G2" t="s">
        <v>29</v>
      </c>
    </row>
    <row r="3" spans="1:18" x14ac:dyDescent="0.3">
      <c r="A3" t="s">
        <v>231</v>
      </c>
      <c r="B3" t="s">
        <v>0</v>
      </c>
      <c r="C3" t="s">
        <v>289</v>
      </c>
      <c r="D3" t="s">
        <v>235</v>
      </c>
      <c r="E3" t="s">
        <v>271</v>
      </c>
      <c r="F3" t="s">
        <v>272</v>
      </c>
      <c r="G3" t="s">
        <v>57</v>
      </c>
      <c r="H3" t="s">
        <v>50</v>
      </c>
      <c r="I3" t="s">
        <v>202</v>
      </c>
      <c r="J3" t="s">
        <v>292</v>
      </c>
      <c r="K3" t="s">
        <v>293</v>
      </c>
      <c r="L3" t="s">
        <v>51</v>
      </c>
      <c r="M3" t="s">
        <v>250</v>
      </c>
      <c r="N3" t="s">
        <v>317</v>
      </c>
      <c r="O3" t="s">
        <v>296</v>
      </c>
      <c r="P3" t="s">
        <v>267</v>
      </c>
    </row>
    <row r="4" spans="1:18" x14ac:dyDescent="0.3">
      <c r="A4" t="s">
        <v>226</v>
      </c>
      <c r="B4" t="s">
        <v>52</v>
      </c>
      <c r="C4" t="s">
        <v>52</v>
      </c>
      <c r="D4" t="s">
        <v>302</v>
      </c>
      <c r="E4" t="s">
        <v>240</v>
      </c>
      <c r="F4" t="s">
        <v>273</v>
      </c>
      <c r="G4">
        <f>EFSA!H4</f>
        <v>9</v>
      </c>
    </row>
    <row r="5" spans="1:18" x14ac:dyDescent="0.3">
      <c r="A5" t="s">
        <v>282</v>
      </c>
      <c r="B5" t="s">
        <v>4</v>
      </c>
      <c r="C5" t="s">
        <v>214</v>
      </c>
      <c r="D5" t="s">
        <v>52</v>
      </c>
      <c r="E5" t="s">
        <v>219</v>
      </c>
      <c r="F5" t="s">
        <v>294</v>
      </c>
      <c r="G5">
        <f>EFSA!K17</f>
        <v>0.66</v>
      </c>
      <c r="H5">
        <f>EFSA!H17</f>
        <v>0.83</v>
      </c>
    </row>
    <row r="6" spans="1:18" x14ac:dyDescent="0.3">
      <c r="A6" t="s">
        <v>283</v>
      </c>
      <c r="B6" t="s">
        <v>94</v>
      </c>
      <c r="C6" t="s">
        <v>214</v>
      </c>
      <c r="D6" t="s">
        <v>4</v>
      </c>
      <c r="E6" t="s">
        <v>219</v>
      </c>
      <c r="F6" t="s">
        <v>295</v>
      </c>
      <c r="J6">
        <v>45</v>
      </c>
      <c r="K6">
        <v>60</v>
      </c>
      <c r="N6">
        <f>EFSA!N8</f>
        <v>17</v>
      </c>
    </row>
    <row r="7" spans="1:18" x14ac:dyDescent="0.3">
      <c r="A7" t="s">
        <v>285</v>
      </c>
      <c r="B7" t="s">
        <v>215</v>
      </c>
      <c r="C7" t="s">
        <v>214</v>
      </c>
      <c r="D7" t="s">
        <v>303</v>
      </c>
      <c r="E7" t="s">
        <v>219</v>
      </c>
      <c r="L7">
        <f>EFSA!H9</f>
        <v>25</v>
      </c>
    </row>
    <row r="8" spans="1:18" x14ac:dyDescent="0.3">
      <c r="A8" t="s">
        <v>286</v>
      </c>
      <c r="B8" t="s">
        <v>99</v>
      </c>
      <c r="C8" t="s">
        <v>214</v>
      </c>
      <c r="D8" t="s">
        <v>215</v>
      </c>
      <c r="E8" t="s">
        <v>219</v>
      </c>
      <c r="F8" t="s">
        <v>295</v>
      </c>
      <c r="J8">
        <v>20</v>
      </c>
      <c r="K8">
        <v>35</v>
      </c>
      <c r="N8">
        <f>EFSA!N10</f>
        <v>37</v>
      </c>
    </row>
    <row r="9" spans="1:18" x14ac:dyDescent="0.3">
      <c r="A9" t="s">
        <v>284</v>
      </c>
      <c r="B9" t="s">
        <v>291</v>
      </c>
      <c r="C9" t="s">
        <v>290</v>
      </c>
      <c r="D9" t="s">
        <v>99</v>
      </c>
      <c r="E9" t="s">
        <v>219</v>
      </c>
    </row>
    <row r="10" spans="1:18" x14ac:dyDescent="0.3">
      <c r="A10" t="s">
        <v>287</v>
      </c>
      <c r="B10" t="s">
        <v>64</v>
      </c>
      <c r="C10" t="s">
        <v>290</v>
      </c>
      <c r="D10" t="s">
        <v>291</v>
      </c>
      <c r="E10" t="s">
        <v>219</v>
      </c>
    </row>
    <row r="11" spans="1:18" x14ac:dyDescent="0.3">
      <c r="A11" t="s">
        <v>288</v>
      </c>
      <c r="B11" t="s">
        <v>249</v>
      </c>
      <c r="C11" t="s">
        <v>290</v>
      </c>
      <c r="D11" t="s">
        <v>304</v>
      </c>
      <c r="E11" t="s">
        <v>208</v>
      </c>
      <c r="M11">
        <f>EFSA!H36</f>
        <v>2000</v>
      </c>
    </row>
    <row r="12" spans="1:18" x14ac:dyDescent="0.3">
      <c r="A12" t="s">
        <v>227</v>
      </c>
      <c r="B12" t="s">
        <v>7</v>
      </c>
      <c r="C12" t="s">
        <v>216</v>
      </c>
      <c r="D12" t="s">
        <v>249</v>
      </c>
      <c r="E12" t="s">
        <v>208</v>
      </c>
      <c r="G12">
        <f>EFSA!K18</f>
        <v>750</v>
      </c>
      <c r="H12">
        <f>EFSA!H18</f>
        <v>950</v>
      </c>
      <c r="I12">
        <f>EFSA!M18</f>
        <v>2500</v>
      </c>
      <c r="P12" t="s">
        <v>268</v>
      </c>
    </row>
    <row r="13" spans="1:18" x14ac:dyDescent="0.3">
      <c r="A13" t="s">
        <v>228</v>
      </c>
      <c r="B13" t="s">
        <v>21</v>
      </c>
      <c r="C13" t="s">
        <v>216</v>
      </c>
      <c r="D13" t="s">
        <v>238</v>
      </c>
      <c r="E13" t="s">
        <v>208</v>
      </c>
      <c r="G13">
        <f>EFSA!K27</f>
        <v>7</v>
      </c>
      <c r="H13">
        <f>EFSA!H27</f>
        <v>16</v>
      </c>
      <c r="I13" t="str">
        <f>EFSA!M27</f>
        <v>x</v>
      </c>
      <c r="P13" t="s">
        <v>264</v>
      </c>
      <c r="R13" t="s">
        <v>260</v>
      </c>
    </row>
    <row r="14" spans="1:18" x14ac:dyDescent="0.3">
      <c r="A14" t="s">
        <v>229</v>
      </c>
      <c r="B14" t="s">
        <v>22</v>
      </c>
      <c r="C14" t="s">
        <v>216</v>
      </c>
      <c r="D14" t="s">
        <v>239</v>
      </c>
      <c r="E14" t="s">
        <v>208</v>
      </c>
      <c r="G14">
        <f>EFSA!K30</f>
        <v>8.9</v>
      </c>
      <c r="H14">
        <f>EFSA!H30</f>
        <v>11</v>
      </c>
      <c r="I14">
        <f>EFSA!M32</f>
        <v>25</v>
      </c>
      <c r="P14" t="s">
        <v>265</v>
      </c>
    </row>
    <row r="15" spans="1:18" x14ac:dyDescent="0.3">
      <c r="A15" t="s">
        <v>262</v>
      </c>
      <c r="B15" t="s">
        <v>40</v>
      </c>
      <c r="C15" t="s">
        <v>216</v>
      </c>
      <c r="D15" t="s">
        <v>305</v>
      </c>
      <c r="E15" t="s">
        <v>206</v>
      </c>
      <c r="G15">
        <f>EFSA!K51</f>
        <v>490</v>
      </c>
      <c r="H15">
        <f>EFSA!H51</f>
        <v>650</v>
      </c>
      <c r="I15">
        <f>EFSA!M52</f>
        <v>3000</v>
      </c>
      <c r="P15" t="s">
        <v>266</v>
      </c>
    </row>
    <row r="16" spans="1:18" x14ac:dyDescent="0.3">
      <c r="A16" t="s">
        <v>313</v>
      </c>
      <c r="B16" t="s">
        <v>39</v>
      </c>
      <c r="C16" t="s">
        <v>216</v>
      </c>
      <c r="D16" t="s">
        <v>306</v>
      </c>
      <c r="E16" t="s">
        <v>208</v>
      </c>
      <c r="F16" t="s">
        <v>49</v>
      </c>
      <c r="G16">
        <f>EFSA!K49</f>
        <v>7.1999999999999995E-2</v>
      </c>
      <c r="H16">
        <f>EFSA!H49</f>
        <v>0.1</v>
      </c>
      <c r="I16" t="str">
        <f>EFSA!M49</f>
        <v>x</v>
      </c>
      <c r="P16" t="s">
        <v>264</v>
      </c>
    </row>
    <row r="17" spans="1:18" x14ac:dyDescent="0.3">
      <c r="A17" t="s">
        <v>230</v>
      </c>
      <c r="B17" t="s">
        <v>38</v>
      </c>
      <c r="C17" t="s">
        <v>216</v>
      </c>
      <c r="D17" t="s">
        <v>307</v>
      </c>
      <c r="E17" t="s">
        <v>208</v>
      </c>
      <c r="G17">
        <f>EFSA!K48</f>
        <v>1.3</v>
      </c>
      <c r="H17">
        <f>EFSA!H48</f>
        <v>1.6</v>
      </c>
      <c r="I17" t="str">
        <f>EFSA!M48</f>
        <v>x</v>
      </c>
      <c r="P17" t="s">
        <v>264</v>
      </c>
      <c r="R17" t="s">
        <v>36</v>
      </c>
    </row>
    <row r="18" spans="1:18" x14ac:dyDescent="0.3">
      <c r="A18" t="s">
        <v>232</v>
      </c>
      <c r="B18" t="s">
        <v>36</v>
      </c>
      <c r="C18" t="s">
        <v>216</v>
      </c>
      <c r="D18" t="s">
        <v>308</v>
      </c>
      <c r="E18" t="s">
        <v>208</v>
      </c>
      <c r="F18" t="s">
        <v>49</v>
      </c>
      <c r="G18">
        <f>EFSA!K43</f>
        <v>1.3</v>
      </c>
      <c r="H18">
        <f>EFSA!H43</f>
        <v>1.6</v>
      </c>
      <c r="P18" t="s">
        <v>264</v>
      </c>
      <c r="R18" t="s">
        <v>259</v>
      </c>
    </row>
    <row r="19" spans="1:18" x14ac:dyDescent="0.3">
      <c r="A19" t="s">
        <v>233</v>
      </c>
      <c r="B19" t="s">
        <v>41</v>
      </c>
      <c r="C19" t="s">
        <v>216</v>
      </c>
      <c r="D19" t="s">
        <v>309</v>
      </c>
      <c r="E19" t="s">
        <v>208</v>
      </c>
      <c r="G19">
        <f>EFSA!K53</f>
        <v>1.3</v>
      </c>
      <c r="H19">
        <f>EFSA!H53</f>
        <v>1.6</v>
      </c>
      <c r="I19">
        <f>EFSA!M53</f>
        <v>25</v>
      </c>
      <c r="P19" t="s">
        <v>265</v>
      </c>
      <c r="R19" t="s">
        <v>256</v>
      </c>
    </row>
    <row r="20" spans="1:18" x14ac:dyDescent="0.3">
      <c r="A20" t="s">
        <v>236</v>
      </c>
      <c r="B20" t="s">
        <v>35</v>
      </c>
      <c r="C20" t="s">
        <v>216</v>
      </c>
      <c r="D20" t="s">
        <v>310</v>
      </c>
      <c r="E20" t="s">
        <v>206</v>
      </c>
      <c r="G20">
        <f>EFSA!K41</f>
        <v>250</v>
      </c>
      <c r="H20">
        <f>EFSA!H41</f>
        <v>330</v>
      </c>
      <c r="I20">
        <f>EFSA!M42</f>
        <v>1000</v>
      </c>
      <c r="P20" t="s">
        <v>265</v>
      </c>
      <c r="R20" t="s">
        <v>258</v>
      </c>
    </row>
    <row r="21" spans="1:18" x14ac:dyDescent="0.3">
      <c r="A21" t="s">
        <v>261</v>
      </c>
      <c r="B21" t="s">
        <v>34</v>
      </c>
      <c r="C21" t="s">
        <v>216</v>
      </c>
      <c r="D21" t="s">
        <v>311</v>
      </c>
      <c r="E21" t="s">
        <v>206</v>
      </c>
      <c r="I21" t="s">
        <v>245</v>
      </c>
      <c r="P21" t="s">
        <v>265</v>
      </c>
      <c r="R21" t="s">
        <v>257</v>
      </c>
    </row>
    <row r="22" spans="1:18" x14ac:dyDescent="0.3">
      <c r="A22" t="s">
        <v>234</v>
      </c>
      <c r="B22" t="s">
        <v>43</v>
      </c>
      <c r="C22" t="s">
        <v>216</v>
      </c>
      <c r="D22" t="s">
        <v>312</v>
      </c>
      <c r="E22" t="s">
        <v>208</v>
      </c>
      <c r="G22">
        <f>EFSA!K54</f>
        <v>80</v>
      </c>
      <c r="H22">
        <f>EFSA!H54</f>
        <v>95</v>
      </c>
      <c r="I22" t="str">
        <f>EFSA!M54</f>
        <v>x</v>
      </c>
      <c r="P22" t="s">
        <v>265</v>
      </c>
    </row>
    <row r="23" spans="1:18" x14ac:dyDescent="0.3">
      <c r="R23" t="s">
        <v>253</v>
      </c>
    </row>
    <row r="24" spans="1:18" x14ac:dyDescent="0.3">
      <c r="R24" t="s">
        <v>263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EC165-6264-4BED-BD11-53DD35E90618}">
  <dimension ref="A2:P56"/>
  <sheetViews>
    <sheetView workbookViewId="0">
      <selection activeCell="H37" sqref="H37"/>
    </sheetView>
  </sheetViews>
  <sheetFormatPr defaultRowHeight="14.4" x14ac:dyDescent="0.3"/>
  <cols>
    <col min="2" max="2" width="20.6640625" bestFit="1" customWidth="1"/>
    <col min="3" max="3" width="40.44140625" customWidth="1"/>
    <col min="4" max="4" width="15.109375" bestFit="1" customWidth="1"/>
  </cols>
  <sheetData>
    <row r="2" spans="1:16" x14ac:dyDescent="0.3">
      <c r="A2" t="s">
        <v>17</v>
      </c>
      <c r="B2" t="s">
        <v>0</v>
      </c>
      <c r="C2" t="s">
        <v>71</v>
      </c>
      <c r="D2" t="s">
        <v>1</v>
      </c>
      <c r="E2" t="s">
        <v>2</v>
      </c>
      <c r="F2" t="s">
        <v>56</v>
      </c>
      <c r="G2" t="s">
        <v>3</v>
      </c>
      <c r="H2" t="s">
        <v>29</v>
      </c>
      <c r="I2" t="s">
        <v>56</v>
      </c>
      <c r="J2" t="s">
        <v>3</v>
      </c>
      <c r="K2" t="s">
        <v>74</v>
      </c>
      <c r="L2" t="s">
        <v>56</v>
      </c>
      <c r="N2" t="s">
        <v>315</v>
      </c>
      <c r="P2" t="s">
        <v>278</v>
      </c>
    </row>
    <row r="3" spans="1:16" x14ac:dyDescent="0.3">
      <c r="A3" t="s">
        <v>16</v>
      </c>
      <c r="B3" t="s">
        <v>52</v>
      </c>
      <c r="C3" t="s">
        <v>275</v>
      </c>
      <c r="D3" t="s">
        <v>53</v>
      </c>
      <c r="E3" t="s">
        <v>54</v>
      </c>
      <c r="F3" t="s">
        <v>57</v>
      </c>
      <c r="H3">
        <v>7.9</v>
      </c>
      <c r="P3" t="s">
        <v>6</v>
      </c>
    </row>
    <row r="4" spans="1:16" x14ac:dyDescent="0.3">
      <c r="A4" t="s">
        <v>16</v>
      </c>
      <c r="B4" t="s">
        <v>52</v>
      </c>
      <c r="C4" t="s">
        <v>55</v>
      </c>
      <c r="D4" t="s">
        <v>53</v>
      </c>
      <c r="E4" t="s">
        <v>54</v>
      </c>
      <c r="F4" t="s">
        <v>57</v>
      </c>
      <c r="G4">
        <v>11.2</v>
      </c>
      <c r="H4">
        <v>9</v>
      </c>
      <c r="P4" t="s">
        <v>241</v>
      </c>
    </row>
    <row r="5" spans="1:16" x14ac:dyDescent="0.3">
      <c r="A5" t="s">
        <v>16</v>
      </c>
      <c r="B5" t="s">
        <v>52</v>
      </c>
      <c r="C5" t="s">
        <v>276</v>
      </c>
      <c r="D5" t="s">
        <v>53</v>
      </c>
      <c r="E5" t="s">
        <v>54</v>
      </c>
      <c r="F5" t="s">
        <v>57</v>
      </c>
      <c r="H5">
        <v>10.1</v>
      </c>
      <c r="P5" t="s">
        <v>247</v>
      </c>
    </row>
    <row r="6" spans="1:16" x14ac:dyDescent="0.3">
      <c r="A6" t="s">
        <v>16</v>
      </c>
      <c r="B6" t="s">
        <v>52</v>
      </c>
      <c r="C6" t="s">
        <v>277</v>
      </c>
      <c r="D6" t="s">
        <v>53</v>
      </c>
      <c r="E6" t="s">
        <v>54</v>
      </c>
      <c r="F6" t="s">
        <v>57</v>
      </c>
      <c r="H6">
        <v>11.2</v>
      </c>
      <c r="P6" t="s">
        <v>252</v>
      </c>
    </row>
    <row r="7" spans="1:16" x14ac:dyDescent="0.3">
      <c r="A7" t="s">
        <v>16</v>
      </c>
      <c r="B7" t="s">
        <v>52</v>
      </c>
      <c r="C7" t="s">
        <v>55</v>
      </c>
      <c r="D7" t="s">
        <v>240</v>
      </c>
      <c r="E7" t="s">
        <v>54</v>
      </c>
      <c r="F7" t="s">
        <v>57</v>
      </c>
      <c r="G7">
        <f>G4*238.90295761862</f>
        <v>2675.7131253285438</v>
      </c>
      <c r="H7">
        <f>H4*238.90295761862</f>
        <v>2150.12661856758</v>
      </c>
    </row>
    <row r="8" spans="1:16" x14ac:dyDescent="0.3">
      <c r="A8" t="s">
        <v>16</v>
      </c>
      <c r="B8" t="s">
        <v>58</v>
      </c>
      <c r="D8" t="s">
        <v>68</v>
      </c>
      <c r="E8" t="s">
        <v>11</v>
      </c>
      <c r="F8" t="s">
        <v>59</v>
      </c>
      <c r="G8" t="s">
        <v>279</v>
      </c>
      <c r="H8" t="s">
        <v>279</v>
      </c>
      <c r="N8">
        <v>17</v>
      </c>
      <c r="P8" t="s">
        <v>254</v>
      </c>
    </row>
    <row r="9" spans="1:16" x14ac:dyDescent="0.3">
      <c r="A9" t="s">
        <v>16</v>
      </c>
      <c r="B9" t="s">
        <v>60</v>
      </c>
      <c r="D9" t="s">
        <v>69</v>
      </c>
      <c r="E9" t="s">
        <v>11</v>
      </c>
      <c r="F9" t="s">
        <v>51</v>
      </c>
      <c r="G9">
        <v>25</v>
      </c>
      <c r="H9">
        <v>25</v>
      </c>
      <c r="P9" t="s">
        <v>255</v>
      </c>
    </row>
    <row r="10" spans="1:16" x14ac:dyDescent="0.3">
      <c r="A10" t="s">
        <v>16</v>
      </c>
      <c r="B10" t="s">
        <v>61</v>
      </c>
      <c r="D10" t="s">
        <v>68</v>
      </c>
      <c r="E10" t="s">
        <v>11</v>
      </c>
      <c r="F10" t="s">
        <v>59</v>
      </c>
      <c r="G10" t="s">
        <v>280</v>
      </c>
      <c r="H10" t="s">
        <v>281</v>
      </c>
      <c r="N10">
        <v>37</v>
      </c>
    </row>
    <row r="11" spans="1:16" x14ac:dyDescent="0.3">
      <c r="A11" t="s">
        <v>16</v>
      </c>
      <c r="B11" t="s">
        <v>64</v>
      </c>
      <c r="E11" t="s">
        <v>11</v>
      </c>
      <c r="G11">
        <v>0</v>
      </c>
      <c r="H11">
        <v>0</v>
      </c>
      <c r="P11" t="s">
        <v>52</v>
      </c>
    </row>
    <row r="12" spans="1:16" x14ac:dyDescent="0.3">
      <c r="A12" t="s">
        <v>16</v>
      </c>
      <c r="B12" t="s">
        <v>62</v>
      </c>
      <c r="D12" t="s">
        <v>68</v>
      </c>
      <c r="E12" t="s">
        <v>11</v>
      </c>
      <c r="F12" t="s">
        <v>51</v>
      </c>
      <c r="G12">
        <v>4</v>
      </c>
      <c r="H12">
        <v>4</v>
      </c>
      <c r="P12" t="s">
        <v>314</v>
      </c>
    </row>
    <row r="13" spans="1:16" x14ac:dyDescent="0.3">
      <c r="A13" t="s">
        <v>16</v>
      </c>
      <c r="B13" t="s">
        <v>63</v>
      </c>
      <c r="D13" t="s">
        <v>68</v>
      </c>
      <c r="E13" t="s">
        <v>11</v>
      </c>
      <c r="F13" t="s">
        <v>51</v>
      </c>
      <c r="G13">
        <v>0.5</v>
      </c>
      <c r="H13">
        <v>0.5</v>
      </c>
      <c r="P13" s="5" t="s">
        <v>316</v>
      </c>
    </row>
    <row r="14" spans="1:16" x14ac:dyDescent="0.3">
      <c r="A14" t="s">
        <v>16</v>
      </c>
      <c r="B14" t="s">
        <v>65</v>
      </c>
      <c r="D14" t="s">
        <v>8</v>
      </c>
      <c r="E14" t="s">
        <v>11</v>
      </c>
      <c r="F14" t="s">
        <v>51</v>
      </c>
      <c r="G14">
        <v>250</v>
      </c>
      <c r="H14">
        <v>250</v>
      </c>
    </row>
    <row r="15" spans="1:16" x14ac:dyDescent="0.3">
      <c r="A15" t="s">
        <v>16</v>
      </c>
      <c r="B15" t="s">
        <v>66</v>
      </c>
      <c r="D15" t="s">
        <v>8</v>
      </c>
      <c r="E15" t="s">
        <v>11</v>
      </c>
      <c r="F15" t="s">
        <v>51</v>
      </c>
    </row>
    <row r="16" spans="1:16" x14ac:dyDescent="0.3">
      <c r="A16" t="s">
        <v>16</v>
      </c>
      <c r="B16" t="s">
        <v>67</v>
      </c>
      <c r="E16" t="s">
        <v>11</v>
      </c>
      <c r="G16">
        <v>0</v>
      </c>
      <c r="H16">
        <v>0</v>
      </c>
    </row>
    <row r="17" spans="1:13" x14ac:dyDescent="0.3">
      <c r="A17" t="s">
        <v>16</v>
      </c>
      <c r="B17" t="s">
        <v>4</v>
      </c>
      <c r="D17" t="s">
        <v>70</v>
      </c>
      <c r="E17" t="s">
        <v>5</v>
      </c>
      <c r="F17" t="s">
        <v>50</v>
      </c>
      <c r="G17">
        <v>0.83</v>
      </c>
      <c r="H17">
        <v>0.83</v>
      </c>
      <c r="I17" t="s">
        <v>57</v>
      </c>
      <c r="J17">
        <v>0.66</v>
      </c>
      <c r="K17">
        <v>0.66</v>
      </c>
    </row>
    <row r="18" spans="1:13" x14ac:dyDescent="0.3">
      <c r="A18" t="s">
        <v>15</v>
      </c>
      <c r="B18" t="s">
        <v>7</v>
      </c>
      <c r="D18" t="s">
        <v>8</v>
      </c>
      <c r="E18" t="s">
        <v>9</v>
      </c>
      <c r="F18" t="s">
        <v>50</v>
      </c>
      <c r="G18">
        <v>950</v>
      </c>
      <c r="H18">
        <v>950</v>
      </c>
      <c r="I18" t="s">
        <v>57</v>
      </c>
      <c r="J18">
        <v>750</v>
      </c>
      <c r="K18">
        <v>750</v>
      </c>
      <c r="L18" t="s">
        <v>202</v>
      </c>
      <c r="M18">
        <v>2500</v>
      </c>
    </row>
    <row r="19" spans="1:13" x14ac:dyDescent="0.3">
      <c r="A19" t="s">
        <v>15</v>
      </c>
      <c r="B19" t="s">
        <v>10</v>
      </c>
      <c r="D19" t="s">
        <v>8</v>
      </c>
      <c r="E19" t="s">
        <v>11</v>
      </c>
      <c r="F19" t="s">
        <v>51</v>
      </c>
      <c r="G19">
        <v>3.4</v>
      </c>
      <c r="H19">
        <v>2.9</v>
      </c>
      <c r="L19" t="s">
        <v>202</v>
      </c>
      <c r="M19">
        <v>7</v>
      </c>
    </row>
    <row r="20" spans="1:13" x14ac:dyDescent="0.3">
      <c r="A20" t="s">
        <v>15</v>
      </c>
      <c r="B20" t="s">
        <v>12</v>
      </c>
      <c r="D20" t="s">
        <v>8</v>
      </c>
      <c r="E20" t="s">
        <v>11</v>
      </c>
      <c r="F20" t="s">
        <v>51</v>
      </c>
      <c r="G20">
        <v>150</v>
      </c>
      <c r="H20">
        <v>150</v>
      </c>
      <c r="L20" t="s">
        <v>202</v>
      </c>
      <c r="M20">
        <v>600</v>
      </c>
    </row>
    <row r="21" spans="1:13" x14ac:dyDescent="0.3">
      <c r="A21" t="s">
        <v>15</v>
      </c>
      <c r="B21" t="s">
        <v>13</v>
      </c>
      <c r="D21" t="s">
        <v>8</v>
      </c>
      <c r="E21" t="s">
        <v>11</v>
      </c>
      <c r="F21" t="s">
        <v>51</v>
      </c>
      <c r="G21">
        <v>3</v>
      </c>
      <c r="H21">
        <v>3</v>
      </c>
      <c r="L21" t="s">
        <v>202</v>
      </c>
      <c r="M21" t="s">
        <v>245</v>
      </c>
    </row>
    <row r="22" spans="1:13" x14ac:dyDescent="0.3">
      <c r="A22" t="s">
        <v>15</v>
      </c>
      <c r="B22" t="s">
        <v>14</v>
      </c>
      <c r="D22" t="s">
        <v>8</v>
      </c>
      <c r="E22" t="s">
        <v>11</v>
      </c>
      <c r="F22" t="s">
        <v>51</v>
      </c>
      <c r="G22">
        <v>65</v>
      </c>
      <c r="H22">
        <v>65</v>
      </c>
      <c r="L22" t="s">
        <v>202</v>
      </c>
      <c r="M22">
        <v>0.6</v>
      </c>
    </row>
    <row r="23" spans="1:13" x14ac:dyDescent="0.3">
      <c r="A23" t="s">
        <v>15</v>
      </c>
      <c r="B23" t="s">
        <v>18</v>
      </c>
      <c r="D23" t="s">
        <v>8</v>
      </c>
      <c r="E23" t="s">
        <v>11</v>
      </c>
      <c r="F23" t="s">
        <v>51</v>
      </c>
      <c r="G23">
        <v>550</v>
      </c>
      <c r="H23">
        <v>550</v>
      </c>
      <c r="M23" t="s">
        <v>245</v>
      </c>
    </row>
    <row r="24" spans="1:13" x14ac:dyDescent="0.3">
      <c r="A24" t="s">
        <v>15</v>
      </c>
      <c r="B24" t="s">
        <v>19</v>
      </c>
      <c r="D24" t="s">
        <v>8</v>
      </c>
      <c r="E24" t="s">
        <v>11</v>
      </c>
      <c r="F24" t="s">
        <v>51</v>
      </c>
      <c r="G24">
        <v>3500</v>
      </c>
      <c r="H24">
        <v>3500</v>
      </c>
      <c r="M24" t="s">
        <v>245</v>
      </c>
    </row>
    <row r="25" spans="1:13" x14ac:dyDescent="0.3">
      <c r="A25" t="s">
        <v>15</v>
      </c>
      <c r="B25" t="s">
        <v>20</v>
      </c>
      <c r="D25" t="s">
        <v>8</v>
      </c>
      <c r="E25" t="s">
        <v>11</v>
      </c>
      <c r="F25" t="s">
        <v>51</v>
      </c>
      <c r="G25">
        <v>70</v>
      </c>
      <c r="H25">
        <v>70</v>
      </c>
    </row>
    <row r="26" spans="1:13" x14ac:dyDescent="0.3">
      <c r="A26" t="s">
        <v>15</v>
      </c>
      <c r="B26" t="s">
        <v>20</v>
      </c>
      <c r="D26" t="s">
        <v>45</v>
      </c>
      <c r="L26" t="s">
        <v>202</v>
      </c>
      <c r="M26">
        <v>300</v>
      </c>
    </row>
    <row r="27" spans="1:13" x14ac:dyDescent="0.3">
      <c r="A27" t="s">
        <v>15</v>
      </c>
      <c r="B27" t="s">
        <v>21</v>
      </c>
      <c r="D27" t="s">
        <v>8</v>
      </c>
      <c r="E27" t="s">
        <v>11</v>
      </c>
      <c r="F27" t="s">
        <v>50</v>
      </c>
      <c r="G27">
        <v>11</v>
      </c>
      <c r="H27">
        <v>16</v>
      </c>
      <c r="I27" t="s">
        <v>57</v>
      </c>
      <c r="J27">
        <v>6</v>
      </c>
      <c r="K27">
        <v>7</v>
      </c>
      <c r="L27" t="s">
        <v>202</v>
      </c>
      <c r="M27" t="s">
        <v>245</v>
      </c>
    </row>
    <row r="28" spans="1:13" x14ac:dyDescent="0.3">
      <c r="A28" t="s">
        <v>15</v>
      </c>
      <c r="B28" t="s">
        <v>22</v>
      </c>
      <c r="C28" t="s">
        <v>23</v>
      </c>
      <c r="D28" t="s">
        <v>8</v>
      </c>
      <c r="E28" t="s">
        <v>11</v>
      </c>
      <c r="F28" t="s">
        <v>50</v>
      </c>
      <c r="G28">
        <v>9.4</v>
      </c>
      <c r="H28">
        <v>7.5</v>
      </c>
      <c r="I28" t="s">
        <v>57</v>
      </c>
      <c r="J28">
        <v>7.5</v>
      </c>
      <c r="K28">
        <v>6.2</v>
      </c>
    </row>
    <row r="29" spans="1:13" x14ac:dyDescent="0.3">
      <c r="A29" t="s">
        <v>15</v>
      </c>
      <c r="B29" t="s">
        <v>22</v>
      </c>
      <c r="C29" t="s">
        <v>24</v>
      </c>
      <c r="D29" t="s">
        <v>8</v>
      </c>
      <c r="E29" t="s">
        <v>11</v>
      </c>
      <c r="F29" t="s">
        <v>50</v>
      </c>
      <c r="G29">
        <v>11.7</v>
      </c>
      <c r="H29">
        <v>9.3000000000000007</v>
      </c>
      <c r="I29" t="s">
        <v>57</v>
      </c>
      <c r="J29">
        <v>9.3000000000000007</v>
      </c>
      <c r="K29">
        <v>7.6</v>
      </c>
    </row>
    <row r="30" spans="1:13" x14ac:dyDescent="0.3">
      <c r="A30" t="s">
        <v>15</v>
      </c>
      <c r="B30" t="s">
        <v>22</v>
      </c>
      <c r="C30" t="s">
        <v>25</v>
      </c>
      <c r="D30" t="s">
        <v>8</v>
      </c>
      <c r="E30" t="s">
        <v>11</v>
      </c>
      <c r="F30" t="s">
        <v>50</v>
      </c>
      <c r="G30">
        <v>14</v>
      </c>
      <c r="H30">
        <v>11</v>
      </c>
      <c r="I30" t="s">
        <v>57</v>
      </c>
      <c r="J30">
        <v>11</v>
      </c>
      <c r="K30">
        <v>8.9</v>
      </c>
    </row>
    <row r="31" spans="1:13" x14ac:dyDescent="0.3">
      <c r="A31" t="s">
        <v>15</v>
      </c>
      <c r="B31" t="s">
        <v>22</v>
      </c>
      <c r="C31" t="s">
        <v>26</v>
      </c>
      <c r="D31" t="s">
        <v>8</v>
      </c>
      <c r="E31" t="s">
        <v>11</v>
      </c>
      <c r="F31" t="s">
        <v>50</v>
      </c>
      <c r="G31">
        <v>16.3</v>
      </c>
      <c r="H31">
        <v>12.7</v>
      </c>
      <c r="I31" t="s">
        <v>57</v>
      </c>
      <c r="J31">
        <v>12.7</v>
      </c>
      <c r="K31">
        <v>10.199999999999999</v>
      </c>
    </row>
    <row r="32" spans="1:13" x14ac:dyDescent="0.3">
      <c r="A32" t="s">
        <v>15</v>
      </c>
      <c r="B32" t="s">
        <v>22</v>
      </c>
      <c r="D32" t="s">
        <v>8</v>
      </c>
      <c r="L32" t="s">
        <v>202</v>
      </c>
      <c r="M32">
        <v>25</v>
      </c>
    </row>
    <row r="33" spans="1:13" x14ac:dyDescent="0.3">
      <c r="A33" t="s">
        <v>15</v>
      </c>
      <c r="B33" t="s">
        <v>27</v>
      </c>
      <c r="D33" t="s">
        <v>8</v>
      </c>
      <c r="E33" t="s">
        <v>11</v>
      </c>
      <c r="F33" t="s">
        <v>51</v>
      </c>
      <c r="G33">
        <v>1.6</v>
      </c>
      <c r="H33">
        <v>1.5</v>
      </c>
      <c r="L33" t="s">
        <v>202</v>
      </c>
      <c r="M33">
        <v>5</v>
      </c>
    </row>
    <row r="34" spans="1:13" x14ac:dyDescent="0.3">
      <c r="A34" t="s">
        <v>15</v>
      </c>
      <c r="B34" t="s">
        <v>28</v>
      </c>
      <c r="D34" t="s">
        <v>8</v>
      </c>
      <c r="E34" t="s">
        <v>11</v>
      </c>
      <c r="F34" t="s">
        <v>51</v>
      </c>
      <c r="G34">
        <v>350</v>
      </c>
      <c r="H34">
        <v>300</v>
      </c>
      <c r="L34" t="s">
        <v>202</v>
      </c>
      <c r="M34">
        <v>250</v>
      </c>
    </row>
    <row r="35" spans="1:13" x14ac:dyDescent="0.3">
      <c r="A35" t="s">
        <v>15</v>
      </c>
      <c r="B35" t="s">
        <v>248</v>
      </c>
      <c r="D35" t="s">
        <v>8</v>
      </c>
      <c r="E35" t="s">
        <v>246</v>
      </c>
      <c r="F35" t="s">
        <v>250</v>
      </c>
      <c r="G35">
        <v>3.1</v>
      </c>
      <c r="H35">
        <v>3.1</v>
      </c>
    </row>
    <row r="36" spans="1:13" x14ac:dyDescent="0.3">
      <c r="A36" t="s">
        <v>15</v>
      </c>
      <c r="B36" t="s">
        <v>249</v>
      </c>
      <c r="D36" t="s">
        <v>8</v>
      </c>
      <c r="E36" t="s">
        <v>251</v>
      </c>
      <c r="F36" t="s">
        <v>250</v>
      </c>
      <c r="G36">
        <v>2000</v>
      </c>
      <c r="H36">
        <v>2000</v>
      </c>
    </row>
    <row r="37" spans="1:13" x14ac:dyDescent="0.3">
      <c r="A37" t="s">
        <v>30</v>
      </c>
      <c r="B37" t="s">
        <v>31</v>
      </c>
      <c r="D37" t="s">
        <v>8</v>
      </c>
      <c r="E37" t="s">
        <v>11</v>
      </c>
      <c r="F37" t="s">
        <v>51</v>
      </c>
      <c r="G37">
        <v>13</v>
      </c>
      <c r="H37">
        <v>11</v>
      </c>
      <c r="L37" t="s">
        <v>202</v>
      </c>
      <c r="M37">
        <v>300</v>
      </c>
    </row>
    <row r="38" spans="1:13" x14ac:dyDescent="0.3">
      <c r="A38" t="s">
        <v>30</v>
      </c>
      <c r="B38" t="s">
        <v>32</v>
      </c>
      <c r="D38" t="s">
        <v>45</v>
      </c>
      <c r="E38" t="s">
        <v>11</v>
      </c>
      <c r="F38" t="s">
        <v>51</v>
      </c>
      <c r="G38">
        <v>40</v>
      </c>
      <c r="H38">
        <v>40</v>
      </c>
    </row>
    <row r="39" spans="1:13" x14ac:dyDescent="0.3">
      <c r="A39" t="s">
        <v>30</v>
      </c>
      <c r="B39" t="s">
        <v>33</v>
      </c>
      <c r="D39" t="s">
        <v>8</v>
      </c>
      <c r="E39" t="s">
        <v>11</v>
      </c>
      <c r="F39" t="s">
        <v>51</v>
      </c>
      <c r="G39">
        <v>400</v>
      </c>
      <c r="H39">
        <v>400</v>
      </c>
    </row>
    <row r="40" spans="1:13" x14ac:dyDescent="0.3">
      <c r="A40" t="s">
        <v>30</v>
      </c>
      <c r="B40" t="s">
        <v>34</v>
      </c>
      <c r="C40" t="s">
        <v>253</v>
      </c>
      <c r="D40" t="s">
        <v>45</v>
      </c>
      <c r="E40" t="s">
        <v>11</v>
      </c>
      <c r="F40" t="s">
        <v>51</v>
      </c>
      <c r="G40">
        <v>4</v>
      </c>
      <c r="H40">
        <v>4</v>
      </c>
      <c r="L40" t="s">
        <v>202</v>
      </c>
      <c r="M40" t="s">
        <v>245</v>
      </c>
    </row>
    <row r="41" spans="1:13" x14ac:dyDescent="0.3">
      <c r="A41" t="s">
        <v>30</v>
      </c>
      <c r="B41" t="s">
        <v>35</v>
      </c>
      <c r="D41" t="s">
        <v>46</v>
      </c>
      <c r="E41" t="s">
        <v>11</v>
      </c>
      <c r="F41" t="s">
        <v>50</v>
      </c>
      <c r="G41">
        <v>440</v>
      </c>
      <c r="H41">
        <v>330</v>
      </c>
      <c r="I41" t="s">
        <v>57</v>
      </c>
      <c r="J41">
        <v>250</v>
      </c>
      <c r="K41">
        <v>250</v>
      </c>
    </row>
    <row r="42" spans="1:13" x14ac:dyDescent="0.3">
      <c r="A42" t="s">
        <v>30</v>
      </c>
      <c r="B42" t="s">
        <v>35</v>
      </c>
      <c r="D42" t="s">
        <v>45</v>
      </c>
      <c r="E42" t="s">
        <v>246</v>
      </c>
      <c r="F42" t="s">
        <v>50</v>
      </c>
      <c r="G42">
        <f>G41</f>
        <v>440</v>
      </c>
      <c r="H42">
        <f t="shared" ref="H42:K42" si="0">H41</f>
        <v>330</v>
      </c>
      <c r="I42" t="s">
        <v>57</v>
      </c>
      <c r="J42">
        <f t="shared" si="0"/>
        <v>250</v>
      </c>
      <c r="K42">
        <f t="shared" si="0"/>
        <v>250</v>
      </c>
      <c r="L42" t="s">
        <v>202</v>
      </c>
      <c r="M42">
        <v>1000</v>
      </c>
    </row>
    <row r="43" spans="1:13" x14ac:dyDescent="0.3">
      <c r="A43" t="s">
        <v>30</v>
      </c>
      <c r="B43" t="s">
        <v>36</v>
      </c>
      <c r="D43" t="s">
        <v>47</v>
      </c>
      <c r="E43" t="s">
        <v>11</v>
      </c>
      <c r="F43" t="s">
        <v>50</v>
      </c>
      <c r="G43">
        <v>1.6</v>
      </c>
      <c r="H43">
        <v>1.6</v>
      </c>
      <c r="I43" t="s">
        <v>57</v>
      </c>
      <c r="J43">
        <v>1.3</v>
      </c>
      <c r="K43">
        <v>1.3</v>
      </c>
    </row>
    <row r="44" spans="1:13" x14ac:dyDescent="0.3">
      <c r="A44" t="s">
        <v>30</v>
      </c>
      <c r="B44" t="s">
        <v>36</v>
      </c>
      <c r="D44" t="s">
        <v>208</v>
      </c>
      <c r="E44" t="s">
        <v>246</v>
      </c>
      <c r="F44" t="s">
        <v>50</v>
      </c>
      <c r="G44">
        <f>G43*G4</f>
        <v>17.919999999999998</v>
      </c>
      <c r="H44">
        <f>H43*H4</f>
        <v>14.4</v>
      </c>
      <c r="I44" t="s">
        <v>57</v>
      </c>
      <c r="J44">
        <f>J43*G4</f>
        <v>14.559999999999999</v>
      </c>
      <c r="K44">
        <f>K43*H4</f>
        <v>11.700000000000001</v>
      </c>
    </row>
    <row r="45" spans="1:13" x14ac:dyDescent="0.3">
      <c r="A45" t="s">
        <v>30</v>
      </c>
      <c r="B45" t="s">
        <v>243</v>
      </c>
      <c r="D45" t="s">
        <v>8</v>
      </c>
      <c r="L45" t="s">
        <v>202</v>
      </c>
      <c r="M45">
        <v>900</v>
      </c>
    </row>
    <row r="46" spans="1:13" x14ac:dyDescent="0.3">
      <c r="A46" t="s">
        <v>30</v>
      </c>
      <c r="B46" t="s">
        <v>242</v>
      </c>
      <c r="D46" t="s">
        <v>8</v>
      </c>
      <c r="L46" t="s">
        <v>202</v>
      </c>
      <c r="M46">
        <v>10</v>
      </c>
    </row>
    <row r="47" spans="1:13" x14ac:dyDescent="0.3">
      <c r="A47" t="s">
        <v>30</v>
      </c>
      <c r="B47" t="s">
        <v>37</v>
      </c>
      <c r="D47" t="s">
        <v>48</v>
      </c>
      <c r="E47" t="s">
        <v>11</v>
      </c>
      <c r="F47" t="s">
        <v>51</v>
      </c>
      <c r="G47">
        <v>5</v>
      </c>
      <c r="H47">
        <v>5</v>
      </c>
    </row>
    <row r="48" spans="1:13" x14ac:dyDescent="0.3">
      <c r="A48" t="s">
        <v>30</v>
      </c>
      <c r="B48" t="s">
        <v>38</v>
      </c>
      <c r="D48" t="s">
        <v>8</v>
      </c>
      <c r="E48" t="s">
        <v>11</v>
      </c>
      <c r="F48" t="s">
        <v>50</v>
      </c>
      <c r="G48">
        <v>1.6</v>
      </c>
      <c r="H48">
        <v>1.6</v>
      </c>
      <c r="I48" t="s">
        <v>57</v>
      </c>
      <c r="J48">
        <v>1.3</v>
      </c>
      <c r="K48">
        <v>1.3</v>
      </c>
      <c r="L48" t="s">
        <v>202</v>
      </c>
      <c r="M48" t="s">
        <v>245</v>
      </c>
    </row>
    <row r="49" spans="1:13" x14ac:dyDescent="0.3">
      <c r="A49" t="s">
        <v>30</v>
      </c>
      <c r="B49" t="s">
        <v>39</v>
      </c>
      <c r="D49" t="s">
        <v>49</v>
      </c>
      <c r="E49" t="s">
        <v>11</v>
      </c>
      <c r="F49" t="s">
        <v>50</v>
      </c>
      <c r="G49">
        <v>0.1</v>
      </c>
      <c r="H49">
        <v>0.1</v>
      </c>
      <c r="I49" t="s">
        <v>57</v>
      </c>
      <c r="J49">
        <v>7.1999999999999995E-2</v>
      </c>
      <c r="K49">
        <v>7.1999999999999995E-2</v>
      </c>
      <c r="L49" t="s">
        <v>202</v>
      </c>
      <c r="M49" t="s">
        <v>245</v>
      </c>
    </row>
    <row r="50" spans="1:13" x14ac:dyDescent="0.3">
      <c r="A50" t="s">
        <v>30</v>
      </c>
      <c r="B50" t="s">
        <v>39</v>
      </c>
      <c r="D50" t="s">
        <v>8</v>
      </c>
      <c r="E50" t="s">
        <v>246</v>
      </c>
      <c r="F50" t="s">
        <v>50</v>
      </c>
      <c r="G50">
        <f>G49*G4</f>
        <v>1.1199999999999999</v>
      </c>
      <c r="H50">
        <f>H49*H4</f>
        <v>0.9</v>
      </c>
      <c r="I50" t="s">
        <v>57</v>
      </c>
      <c r="J50">
        <f>J49*G4</f>
        <v>0.80639999999999989</v>
      </c>
      <c r="K50">
        <f>K49*H4</f>
        <v>0.64799999999999991</v>
      </c>
    </row>
    <row r="51" spans="1:13" x14ac:dyDescent="0.3">
      <c r="A51" t="s">
        <v>30</v>
      </c>
      <c r="B51" t="s">
        <v>40</v>
      </c>
      <c r="D51" t="s">
        <v>45</v>
      </c>
      <c r="E51" t="s">
        <v>11</v>
      </c>
      <c r="F51" t="s">
        <v>50</v>
      </c>
      <c r="G51">
        <v>750</v>
      </c>
      <c r="H51">
        <v>650</v>
      </c>
      <c r="I51" t="s">
        <v>57</v>
      </c>
      <c r="J51">
        <v>570</v>
      </c>
      <c r="K51">
        <v>490</v>
      </c>
    </row>
    <row r="52" spans="1:13" x14ac:dyDescent="0.3">
      <c r="A52" t="s">
        <v>30</v>
      </c>
      <c r="B52" t="s">
        <v>40</v>
      </c>
      <c r="D52" t="s">
        <v>244</v>
      </c>
      <c r="E52" t="s">
        <v>246</v>
      </c>
      <c r="F52" t="s">
        <v>50</v>
      </c>
      <c r="G52">
        <f>G51</f>
        <v>750</v>
      </c>
      <c r="H52">
        <f>H51</f>
        <v>650</v>
      </c>
      <c r="I52" t="s">
        <v>57</v>
      </c>
      <c r="J52">
        <f>J51</f>
        <v>570</v>
      </c>
      <c r="K52">
        <f>K51</f>
        <v>490</v>
      </c>
      <c r="L52" t="s">
        <v>202</v>
      </c>
      <c r="M52">
        <v>3000</v>
      </c>
    </row>
    <row r="53" spans="1:13" x14ac:dyDescent="0.3">
      <c r="A53" t="s">
        <v>30</v>
      </c>
      <c r="B53" t="s">
        <v>41</v>
      </c>
      <c r="D53" t="s">
        <v>45</v>
      </c>
      <c r="E53" t="s">
        <v>11</v>
      </c>
      <c r="F53" t="s">
        <v>50</v>
      </c>
      <c r="G53">
        <v>1.7</v>
      </c>
      <c r="H53">
        <v>1.6</v>
      </c>
      <c r="I53" t="s">
        <v>57</v>
      </c>
      <c r="J53">
        <v>1.5</v>
      </c>
      <c r="K53">
        <v>1.3</v>
      </c>
      <c r="L53" t="s">
        <v>202</v>
      </c>
      <c r="M53">
        <v>25</v>
      </c>
    </row>
    <row r="54" spans="1:13" x14ac:dyDescent="0.3">
      <c r="A54" t="s">
        <v>30</v>
      </c>
      <c r="B54" t="s">
        <v>43</v>
      </c>
      <c r="D54" t="s">
        <v>8</v>
      </c>
      <c r="E54" t="s">
        <v>11</v>
      </c>
      <c r="F54" t="s">
        <v>50</v>
      </c>
      <c r="G54">
        <v>110</v>
      </c>
      <c r="H54">
        <v>95</v>
      </c>
      <c r="I54" t="s">
        <v>57</v>
      </c>
      <c r="J54">
        <v>90</v>
      </c>
      <c r="K54">
        <v>80</v>
      </c>
      <c r="L54" t="s">
        <v>202</v>
      </c>
      <c r="M54" t="s">
        <v>245</v>
      </c>
    </row>
    <row r="55" spans="1:13" x14ac:dyDescent="0.3">
      <c r="A55" t="s">
        <v>30</v>
      </c>
      <c r="B55" t="s">
        <v>42</v>
      </c>
      <c r="D55" t="s">
        <v>45</v>
      </c>
      <c r="E55" t="s">
        <v>11</v>
      </c>
      <c r="F55" t="s">
        <v>51</v>
      </c>
      <c r="G55">
        <v>15</v>
      </c>
      <c r="H55">
        <v>15</v>
      </c>
      <c r="M55">
        <v>100</v>
      </c>
    </row>
    <row r="56" spans="1:13" x14ac:dyDescent="0.3">
      <c r="A56" t="s">
        <v>30</v>
      </c>
      <c r="B56" t="s">
        <v>44</v>
      </c>
      <c r="D56" t="s">
        <v>45</v>
      </c>
      <c r="E56" t="s">
        <v>11</v>
      </c>
      <c r="F56" t="s">
        <v>51</v>
      </c>
      <c r="G56">
        <v>70</v>
      </c>
      <c r="H56">
        <v>70</v>
      </c>
      <c r="L56" t="s">
        <v>202</v>
      </c>
      <c r="M56" t="s">
        <v>245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BEC5E-3E97-4213-8328-D0021855B7D5}">
  <dimension ref="A1:D96"/>
  <sheetViews>
    <sheetView topLeftCell="A71" workbookViewId="0">
      <selection activeCell="A96" sqref="A96"/>
    </sheetView>
  </sheetViews>
  <sheetFormatPr defaultRowHeight="14.4" x14ac:dyDescent="0.3"/>
  <cols>
    <col min="2" max="2" width="26.44140625" customWidth="1"/>
  </cols>
  <sheetData>
    <row r="1" spans="1:4" x14ac:dyDescent="0.3">
      <c r="A1" s="6" t="s">
        <v>72</v>
      </c>
    </row>
    <row r="3" spans="1:4" x14ac:dyDescent="0.3">
      <c r="A3" t="s">
        <v>73</v>
      </c>
      <c r="B3" t="s">
        <v>74</v>
      </c>
      <c r="C3" t="s">
        <v>75</v>
      </c>
    </row>
    <row r="4" spans="1:4" x14ac:dyDescent="0.3">
      <c r="A4" t="s">
        <v>2</v>
      </c>
      <c r="B4">
        <v>25</v>
      </c>
    </row>
    <row r="5" spans="1:4" x14ac:dyDescent="0.3">
      <c r="A5" t="s">
        <v>76</v>
      </c>
      <c r="B5" t="s">
        <v>77</v>
      </c>
      <c r="C5" t="s">
        <v>78</v>
      </c>
      <c r="D5" s="1" t="s">
        <v>79</v>
      </c>
    </row>
    <row r="6" spans="1:4" x14ac:dyDescent="0.3">
      <c r="A6" t="s">
        <v>80</v>
      </c>
      <c r="B6" t="s">
        <v>82</v>
      </c>
      <c r="C6" t="s">
        <v>81</v>
      </c>
      <c r="D6" s="1" t="s">
        <v>83</v>
      </c>
    </row>
    <row r="7" spans="1:4" x14ac:dyDescent="0.3">
      <c r="A7" t="s">
        <v>84</v>
      </c>
      <c r="B7" t="s">
        <v>85</v>
      </c>
      <c r="C7" t="s">
        <v>86</v>
      </c>
    </row>
    <row r="9" spans="1:4" x14ac:dyDescent="0.3">
      <c r="A9" s="2" t="s">
        <v>87</v>
      </c>
    </row>
    <row r="10" spans="1:4" x14ac:dyDescent="0.3">
      <c r="A10" t="s">
        <v>88</v>
      </c>
      <c r="B10">
        <v>29.2</v>
      </c>
    </row>
    <row r="11" spans="1:4" x14ac:dyDescent="0.3">
      <c r="A11" t="s">
        <v>89</v>
      </c>
      <c r="B11" t="s">
        <v>90</v>
      </c>
    </row>
    <row r="13" spans="1:4" x14ac:dyDescent="0.3">
      <c r="A13" s="2" t="s">
        <v>91</v>
      </c>
    </row>
    <row r="14" spans="1:4" x14ac:dyDescent="0.3">
      <c r="A14" t="s">
        <v>92</v>
      </c>
      <c r="B14" t="s">
        <v>93</v>
      </c>
    </row>
    <row r="15" spans="1:4" x14ac:dyDescent="0.3">
      <c r="A15" t="s">
        <v>94</v>
      </c>
      <c r="B15" t="s">
        <v>95</v>
      </c>
    </row>
    <row r="17" spans="1:3" x14ac:dyDescent="0.3">
      <c r="A17" t="s">
        <v>96</v>
      </c>
      <c r="B17" t="s">
        <v>97</v>
      </c>
    </row>
    <row r="18" spans="1:3" x14ac:dyDescent="0.3">
      <c r="A18" t="s">
        <v>4</v>
      </c>
      <c r="B18" t="s">
        <v>98</v>
      </c>
    </row>
    <row r="19" spans="1:3" x14ac:dyDescent="0.3">
      <c r="A19" t="s">
        <v>99</v>
      </c>
      <c r="B19" t="s">
        <v>100</v>
      </c>
    </row>
    <row r="21" spans="1:3" x14ac:dyDescent="0.3">
      <c r="A21" t="s">
        <v>64</v>
      </c>
      <c r="B21" t="s">
        <v>101</v>
      </c>
    </row>
    <row r="22" spans="1:3" x14ac:dyDescent="0.3">
      <c r="A22" t="s">
        <v>213</v>
      </c>
      <c r="B22" t="s">
        <v>101</v>
      </c>
    </row>
    <row r="23" spans="1:3" x14ac:dyDescent="0.3">
      <c r="A23" t="s">
        <v>102</v>
      </c>
      <c r="B23" t="s">
        <v>103</v>
      </c>
    </row>
    <row r="24" spans="1:3" x14ac:dyDescent="0.3">
      <c r="A24" t="s">
        <v>104</v>
      </c>
      <c r="B24" t="s">
        <v>105</v>
      </c>
    </row>
    <row r="26" spans="1:3" x14ac:dyDescent="0.3">
      <c r="A26" t="s">
        <v>106</v>
      </c>
      <c r="B26" t="s">
        <v>101</v>
      </c>
    </row>
    <row r="27" spans="1:3" x14ac:dyDescent="0.3">
      <c r="A27" t="s">
        <v>107</v>
      </c>
      <c r="B27" t="s">
        <v>108</v>
      </c>
    </row>
    <row r="29" spans="1:3" x14ac:dyDescent="0.3">
      <c r="A29" s="2" t="s">
        <v>109</v>
      </c>
    </row>
    <row r="30" spans="1:3" x14ac:dyDescent="0.3">
      <c r="A30" t="s">
        <v>110</v>
      </c>
      <c r="B30" t="s">
        <v>93</v>
      </c>
      <c r="C30" t="s">
        <v>111</v>
      </c>
    </row>
    <row r="31" spans="1:3" x14ac:dyDescent="0.3">
      <c r="A31" t="s">
        <v>112</v>
      </c>
      <c r="B31" t="s">
        <v>113</v>
      </c>
      <c r="C31" t="s">
        <v>114</v>
      </c>
    </row>
    <row r="33" spans="1:3" x14ac:dyDescent="0.3">
      <c r="A33" t="s">
        <v>115</v>
      </c>
      <c r="B33" t="s">
        <v>116</v>
      </c>
      <c r="C33" t="s">
        <v>117</v>
      </c>
    </row>
    <row r="34" spans="1:3" x14ac:dyDescent="0.3">
      <c r="A34" t="s">
        <v>118</v>
      </c>
      <c r="B34" t="s">
        <v>119</v>
      </c>
      <c r="C34" t="s">
        <v>120</v>
      </c>
    </row>
    <row r="35" spans="1:3" x14ac:dyDescent="0.3">
      <c r="A35" t="s">
        <v>121</v>
      </c>
      <c r="B35" t="s">
        <v>122</v>
      </c>
      <c r="C35" t="s">
        <v>123</v>
      </c>
    </row>
    <row r="36" spans="1:3" x14ac:dyDescent="0.3">
      <c r="A36" t="s">
        <v>124</v>
      </c>
      <c r="B36" t="s">
        <v>125</v>
      </c>
      <c r="C36" t="s">
        <v>126</v>
      </c>
    </row>
    <row r="38" spans="1:3" x14ac:dyDescent="0.3">
      <c r="A38" t="s">
        <v>127</v>
      </c>
      <c r="B38" t="s">
        <v>128</v>
      </c>
      <c r="C38" t="s">
        <v>129</v>
      </c>
    </row>
    <row r="39" spans="1:3" x14ac:dyDescent="0.3">
      <c r="A39" t="s">
        <v>130</v>
      </c>
      <c r="B39" t="s">
        <v>131</v>
      </c>
      <c r="C39" t="s">
        <v>129</v>
      </c>
    </row>
    <row r="40" spans="1:3" x14ac:dyDescent="0.3">
      <c r="A40" t="s">
        <v>132</v>
      </c>
      <c r="B40" t="s">
        <v>133</v>
      </c>
      <c r="C40" t="s">
        <v>129</v>
      </c>
    </row>
    <row r="41" spans="1:3" x14ac:dyDescent="0.3">
      <c r="A41" t="s">
        <v>134</v>
      </c>
      <c r="B41" t="s">
        <v>131</v>
      </c>
      <c r="C41" t="s">
        <v>129</v>
      </c>
    </row>
    <row r="42" spans="1:3" x14ac:dyDescent="0.3">
      <c r="A42" t="s">
        <v>135</v>
      </c>
      <c r="B42" t="s">
        <v>136</v>
      </c>
      <c r="C42" t="s">
        <v>137</v>
      </c>
    </row>
    <row r="43" spans="1:3" x14ac:dyDescent="0.3">
      <c r="A43" t="s">
        <v>138</v>
      </c>
      <c r="B43" t="s">
        <v>139</v>
      </c>
      <c r="C43" t="s">
        <v>140</v>
      </c>
    </row>
    <row r="45" spans="1:3" x14ac:dyDescent="0.3">
      <c r="A45" t="s">
        <v>141</v>
      </c>
      <c r="B45" t="s">
        <v>142</v>
      </c>
      <c r="C45" t="s">
        <v>143</v>
      </c>
    </row>
    <row r="46" spans="1:3" x14ac:dyDescent="0.3">
      <c r="A46" t="s">
        <v>144</v>
      </c>
      <c r="B46" t="s">
        <v>145</v>
      </c>
      <c r="C46" t="s">
        <v>129</v>
      </c>
    </row>
    <row r="47" spans="1:3" x14ac:dyDescent="0.3">
      <c r="A47" t="s">
        <v>146</v>
      </c>
      <c r="B47" t="s">
        <v>147</v>
      </c>
      <c r="C47" t="s">
        <v>129</v>
      </c>
    </row>
    <row r="48" spans="1:3" x14ac:dyDescent="0.3">
      <c r="A48" t="s">
        <v>148</v>
      </c>
      <c r="B48" t="s">
        <v>149</v>
      </c>
      <c r="C48" t="s">
        <v>129</v>
      </c>
    </row>
    <row r="50" spans="1:3" x14ac:dyDescent="0.3">
      <c r="A50" s="2" t="s">
        <v>150</v>
      </c>
    </row>
    <row r="51" spans="1:3" x14ac:dyDescent="0.3">
      <c r="A51" t="s">
        <v>151</v>
      </c>
      <c r="B51" t="s">
        <v>93</v>
      </c>
      <c r="C51" t="s">
        <v>111</v>
      </c>
    </row>
    <row r="52" spans="1:3" x14ac:dyDescent="0.3">
      <c r="A52" t="s">
        <v>152</v>
      </c>
    </row>
    <row r="53" spans="1:3" x14ac:dyDescent="0.3">
      <c r="A53" t="s">
        <v>153</v>
      </c>
      <c r="B53" t="s">
        <v>126</v>
      </c>
      <c r="C53" t="s">
        <v>154</v>
      </c>
    </row>
    <row r="54" spans="1:3" x14ac:dyDescent="0.3">
      <c r="A54" t="s">
        <v>155</v>
      </c>
      <c r="B54" t="s">
        <v>156</v>
      </c>
      <c r="C54" t="s">
        <v>157</v>
      </c>
    </row>
    <row r="55" spans="1:3" x14ac:dyDescent="0.3">
      <c r="A55" t="s">
        <v>158</v>
      </c>
      <c r="B55" t="s">
        <v>159</v>
      </c>
      <c r="C55" t="s">
        <v>129</v>
      </c>
    </row>
    <row r="56" spans="1:3" x14ac:dyDescent="0.3">
      <c r="A56" t="s">
        <v>160</v>
      </c>
      <c r="B56" t="s">
        <v>161</v>
      </c>
      <c r="C56" t="s">
        <v>162</v>
      </c>
    </row>
    <row r="57" spans="1:3" x14ac:dyDescent="0.3">
      <c r="A57" t="s">
        <v>163</v>
      </c>
      <c r="B57" t="s">
        <v>164</v>
      </c>
      <c r="C57" t="s">
        <v>165</v>
      </c>
    </row>
    <row r="58" spans="1:3" x14ac:dyDescent="0.3">
      <c r="A58" t="s">
        <v>166</v>
      </c>
      <c r="B58" t="s">
        <v>167</v>
      </c>
      <c r="C58" t="s">
        <v>168</v>
      </c>
    </row>
    <row r="59" spans="1:3" x14ac:dyDescent="0.3">
      <c r="A59" t="s">
        <v>169</v>
      </c>
      <c r="B59" t="s">
        <v>170</v>
      </c>
      <c r="C59" t="s">
        <v>171</v>
      </c>
    </row>
    <row r="60" spans="1:3" x14ac:dyDescent="0.3">
      <c r="A60" t="s">
        <v>172</v>
      </c>
      <c r="B60" t="s">
        <v>173</v>
      </c>
      <c r="C60" t="s">
        <v>174</v>
      </c>
    </row>
    <row r="62" spans="1:3" x14ac:dyDescent="0.3">
      <c r="A62" t="s">
        <v>175</v>
      </c>
      <c r="B62" t="s">
        <v>176</v>
      </c>
      <c r="C62" t="s">
        <v>177</v>
      </c>
    </row>
    <row r="63" spans="1:3" x14ac:dyDescent="0.3">
      <c r="A63" t="s">
        <v>178</v>
      </c>
      <c r="B63" t="s">
        <v>179</v>
      </c>
      <c r="C63" t="s">
        <v>180</v>
      </c>
    </row>
    <row r="64" spans="1:3" x14ac:dyDescent="0.3">
      <c r="A64" t="s">
        <v>181</v>
      </c>
      <c r="B64" t="s">
        <v>182</v>
      </c>
      <c r="C64" t="s">
        <v>183</v>
      </c>
    </row>
    <row r="65" spans="1:3" x14ac:dyDescent="0.3">
      <c r="A65" t="s">
        <v>184</v>
      </c>
      <c r="B65" t="s">
        <v>185</v>
      </c>
      <c r="C65" t="s">
        <v>129</v>
      </c>
    </row>
    <row r="66" spans="1:3" x14ac:dyDescent="0.3">
      <c r="A66" t="s">
        <v>186</v>
      </c>
      <c r="B66" t="s">
        <v>187</v>
      </c>
      <c r="C66" t="s">
        <v>136</v>
      </c>
    </row>
    <row r="67" spans="1:3" x14ac:dyDescent="0.3">
      <c r="A67" t="s">
        <v>188</v>
      </c>
      <c r="B67" t="s">
        <v>189</v>
      </c>
      <c r="C67" t="s">
        <v>129</v>
      </c>
    </row>
    <row r="68" spans="1:3" x14ac:dyDescent="0.3">
      <c r="A68" t="s">
        <v>190</v>
      </c>
      <c r="B68" t="s">
        <v>191</v>
      </c>
      <c r="C68" t="s">
        <v>192</v>
      </c>
    </row>
    <row r="70" spans="1:3" x14ac:dyDescent="0.3">
      <c r="A70" s="2" t="s">
        <v>193</v>
      </c>
    </row>
    <row r="71" spans="1:3" x14ac:dyDescent="0.3">
      <c r="A71" t="s">
        <v>194</v>
      </c>
      <c r="B71" t="s">
        <v>149</v>
      </c>
      <c r="C71" t="s">
        <v>129</v>
      </c>
    </row>
    <row r="73" spans="1:3" x14ac:dyDescent="0.3">
      <c r="A73" t="s">
        <v>195</v>
      </c>
      <c r="B73" t="s">
        <v>149</v>
      </c>
      <c r="C73" t="s">
        <v>140</v>
      </c>
    </row>
    <row r="74" spans="1:3" x14ac:dyDescent="0.3">
      <c r="A74" t="s">
        <v>196</v>
      </c>
      <c r="B74" t="s">
        <v>149</v>
      </c>
      <c r="C74" t="s">
        <v>197</v>
      </c>
    </row>
    <row r="75" spans="1:3" x14ac:dyDescent="0.3">
      <c r="A75" t="s">
        <v>198</v>
      </c>
      <c r="B75" t="s">
        <v>149</v>
      </c>
      <c r="C75" t="s">
        <v>129</v>
      </c>
    </row>
    <row r="77" spans="1:3" x14ac:dyDescent="0.3">
      <c r="A77" t="s">
        <v>199</v>
      </c>
      <c r="B77" t="s">
        <v>149</v>
      </c>
      <c r="C77" t="s">
        <v>129</v>
      </c>
    </row>
    <row r="78" spans="1:3" x14ac:dyDescent="0.3">
      <c r="A78" t="s">
        <v>200</v>
      </c>
      <c r="B78" t="s">
        <v>149</v>
      </c>
      <c r="C78" t="s">
        <v>176</v>
      </c>
    </row>
    <row r="80" spans="1:3" x14ac:dyDescent="0.3">
      <c r="A80" s="2" t="s">
        <v>201</v>
      </c>
    </row>
    <row r="82" spans="1:1" x14ac:dyDescent="0.3">
      <c r="A82" t="s">
        <v>202</v>
      </c>
    </row>
    <row r="83" spans="1:1" x14ac:dyDescent="0.3">
      <c r="A83" t="s">
        <v>203</v>
      </c>
    </row>
    <row r="84" spans="1:1" x14ac:dyDescent="0.3">
      <c r="A84" t="s">
        <v>149</v>
      </c>
    </row>
    <row r="85" spans="1:1" x14ac:dyDescent="0.3">
      <c r="A85" t="s">
        <v>204</v>
      </c>
    </row>
    <row r="86" spans="1:1" x14ac:dyDescent="0.3">
      <c r="A86" t="s">
        <v>129</v>
      </c>
    </row>
    <row r="87" spans="1:1" x14ac:dyDescent="0.3">
      <c r="A87" t="s">
        <v>205</v>
      </c>
    </row>
    <row r="88" spans="1:1" x14ac:dyDescent="0.3">
      <c r="A88" t="s">
        <v>206</v>
      </c>
    </row>
    <row r="89" spans="1:1" x14ac:dyDescent="0.3">
      <c r="A89" t="s">
        <v>207</v>
      </c>
    </row>
    <row r="90" spans="1:1" x14ac:dyDescent="0.3">
      <c r="A90" t="s">
        <v>208</v>
      </c>
    </row>
    <row r="91" spans="1:1" x14ac:dyDescent="0.3">
      <c r="A91" t="s">
        <v>209</v>
      </c>
    </row>
    <row r="93" spans="1:1" x14ac:dyDescent="0.3">
      <c r="A93" t="s">
        <v>210</v>
      </c>
    </row>
    <row r="95" spans="1:1" x14ac:dyDescent="0.3">
      <c r="A95" t="s">
        <v>211</v>
      </c>
    </row>
    <row r="96" spans="1:1" x14ac:dyDescent="0.3">
      <c r="A96" t="s">
        <v>212</v>
      </c>
    </row>
  </sheetData>
  <hyperlinks>
    <hyperlink ref="A1" r:id="rId1" xr:uid="{938D5C9E-17FE-42F7-85D8-2376FBCA0DEE}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05880-0B68-42EE-A144-036DB309D3BE}">
  <dimension ref="A1:F20"/>
  <sheetViews>
    <sheetView workbookViewId="0">
      <selection activeCell="A5" sqref="A5:F20"/>
    </sheetView>
  </sheetViews>
  <sheetFormatPr defaultRowHeight="14.4" x14ac:dyDescent="0.3"/>
  <cols>
    <col min="10" max="10" width="8.5546875" bestFit="1" customWidth="1"/>
    <col min="11" max="11" width="7.109375" bestFit="1" customWidth="1"/>
  </cols>
  <sheetData>
    <row r="1" spans="1:6" x14ac:dyDescent="0.3">
      <c r="A1" t="s">
        <v>225</v>
      </c>
    </row>
    <row r="5" spans="1:6" x14ac:dyDescent="0.3">
      <c r="B5" t="s">
        <v>0</v>
      </c>
      <c r="C5" t="s">
        <v>1</v>
      </c>
      <c r="D5" t="s">
        <v>223</v>
      </c>
      <c r="E5" t="s">
        <v>224</v>
      </c>
      <c r="F5" t="s">
        <v>202</v>
      </c>
    </row>
    <row r="6" spans="1:6" x14ac:dyDescent="0.3">
      <c r="A6" t="s">
        <v>214</v>
      </c>
      <c r="B6" t="s">
        <v>4</v>
      </c>
      <c r="C6" t="s">
        <v>218</v>
      </c>
      <c r="D6">
        <v>10</v>
      </c>
      <c r="E6">
        <v>35</v>
      </c>
      <c r="F6">
        <v>50</v>
      </c>
    </row>
    <row r="7" spans="1:6" x14ac:dyDescent="0.3">
      <c r="B7" t="s">
        <v>99</v>
      </c>
      <c r="C7" t="s">
        <v>218</v>
      </c>
      <c r="D7">
        <v>20</v>
      </c>
      <c r="E7">
        <v>35</v>
      </c>
      <c r="F7">
        <v>60</v>
      </c>
    </row>
    <row r="8" spans="1:6" x14ac:dyDescent="0.3">
      <c r="B8" t="s">
        <v>94</v>
      </c>
      <c r="C8" t="s">
        <v>218</v>
      </c>
      <c r="D8">
        <v>45</v>
      </c>
      <c r="E8">
        <v>65</v>
      </c>
      <c r="F8">
        <v>85</v>
      </c>
    </row>
    <row r="9" spans="1:6" x14ac:dyDescent="0.3">
      <c r="B9" t="s">
        <v>215</v>
      </c>
      <c r="C9" t="s">
        <v>219</v>
      </c>
      <c r="D9">
        <v>5</v>
      </c>
      <c r="E9">
        <v>25</v>
      </c>
      <c r="F9">
        <v>150</v>
      </c>
    </row>
    <row r="10" spans="1:6" x14ac:dyDescent="0.3">
      <c r="A10" t="s">
        <v>216</v>
      </c>
      <c r="B10" t="s">
        <v>7</v>
      </c>
      <c r="C10" t="s">
        <v>208</v>
      </c>
      <c r="D10">
        <v>800</v>
      </c>
      <c r="E10">
        <v>1000</v>
      </c>
      <c r="F10">
        <v>2500</v>
      </c>
    </row>
    <row r="11" spans="1:6" x14ac:dyDescent="0.3">
      <c r="B11" t="s">
        <v>21</v>
      </c>
      <c r="C11" t="s">
        <v>208</v>
      </c>
      <c r="D11">
        <v>8.1</v>
      </c>
      <c r="E11">
        <v>18</v>
      </c>
      <c r="F11">
        <v>45</v>
      </c>
    </row>
    <row r="12" spans="1:6" x14ac:dyDescent="0.3">
      <c r="B12" t="s">
        <v>22</v>
      </c>
      <c r="C12" t="s">
        <v>208</v>
      </c>
      <c r="D12">
        <v>6.8</v>
      </c>
      <c r="E12">
        <v>8</v>
      </c>
      <c r="F12">
        <v>40</v>
      </c>
    </row>
    <row r="13" spans="1:6" x14ac:dyDescent="0.3">
      <c r="B13" t="s">
        <v>40</v>
      </c>
      <c r="C13" t="s">
        <v>220</v>
      </c>
      <c r="D13">
        <v>500</v>
      </c>
      <c r="E13">
        <v>700</v>
      </c>
      <c r="F13">
        <v>3000</v>
      </c>
    </row>
    <row r="14" spans="1:6" x14ac:dyDescent="0.3">
      <c r="B14" t="s">
        <v>39</v>
      </c>
      <c r="C14" t="s">
        <v>208</v>
      </c>
      <c r="D14">
        <v>0.9</v>
      </c>
      <c r="E14">
        <v>1.1000000000000001</v>
      </c>
      <c r="F14">
        <v>7</v>
      </c>
    </row>
    <row r="15" spans="1:6" x14ac:dyDescent="0.3">
      <c r="B15" t="s">
        <v>38</v>
      </c>
      <c r="C15" t="s">
        <v>208</v>
      </c>
      <c r="D15">
        <v>0.9</v>
      </c>
      <c r="E15">
        <v>1.1000000000000001</v>
      </c>
      <c r="F15">
        <v>8.5</v>
      </c>
    </row>
    <row r="16" spans="1:6" x14ac:dyDescent="0.3">
      <c r="B16" t="s">
        <v>36</v>
      </c>
      <c r="C16" t="s">
        <v>208</v>
      </c>
      <c r="D16">
        <v>11</v>
      </c>
      <c r="E16">
        <v>14</v>
      </c>
      <c r="F16">
        <v>35</v>
      </c>
    </row>
    <row r="17" spans="2:6" x14ac:dyDescent="0.3">
      <c r="B17" t="s">
        <v>41</v>
      </c>
      <c r="C17" t="s">
        <v>208</v>
      </c>
      <c r="D17">
        <v>1.1000000000000001</v>
      </c>
      <c r="E17">
        <v>1.3</v>
      </c>
      <c r="F17">
        <v>100</v>
      </c>
    </row>
    <row r="18" spans="2:6" x14ac:dyDescent="0.3">
      <c r="B18" t="s">
        <v>35</v>
      </c>
      <c r="C18" t="s">
        <v>221</v>
      </c>
      <c r="D18">
        <v>320</v>
      </c>
      <c r="E18">
        <v>400</v>
      </c>
      <c r="F18">
        <v>1000</v>
      </c>
    </row>
    <row r="19" spans="2:6" x14ac:dyDescent="0.3">
      <c r="B19" t="s">
        <v>217</v>
      </c>
      <c r="C19" t="s">
        <v>222</v>
      </c>
      <c r="D19">
        <v>2</v>
      </c>
      <c r="E19">
        <v>2.4</v>
      </c>
      <c r="F19">
        <v>10</v>
      </c>
    </row>
    <row r="20" spans="2:6" x14ac:dyDescent="0.3">
      <c r="B20" t="s">
        <v>43</v>
      </c>
      <c r="C20" t="s">
        <v>208</v>
      </c>
      <c r="D20">
        <v>60</v>
      </c>
      <c r="E20">
        <v>75</v>
      </c>
      <c r="F20">
        <v>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Model input</vt:lpstr>
      <vt:lpstr>All nutrients</vt:lpstr>
      <vt:lpstr>N Days average DRV</vt:lpstr>
      <vt:lpstr>Model input IOM</vt:lpstr>
      <vt:lpstr>Model input HCNL</vt:lpstr>
      <vt:lpstr>Model input EFSA</vt:lpstr>
      <vt:lpstr>EFSA</vt:lpstr>
      <vt:lpstr>USDA</vt:lpstr>
      <vt:lpstr>Thesis Maike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Wonderen, Dominique van</dc:creator>
  <cp:lastModifiedBy>Wonderen, Dominique van</cp:lastModifiedBy>
  <dcterms:created xsi:type="dcterms:W3CDTF">2022-01-07T13:58:45Z</dcterms:created>
  <dcterms:modified xsi:type="dcterms:W3CDTF">2024-06-07T13:08:30Z</dcterms:modified>
</cp:coreProperties>
</file>