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ek\Desktop\"/>
    </mc:Choice>
  </mc:AlternateContent>
  <xr:revisionPtr revIDLastSave="0" documentId="13_ncr:1_{F434DA53-E54D-4AAF-ABC1-07EADDA4D50F}" xr6:coauthVersionLast="47" xr6:coauthVersionMax="47" xr10:uidLastSave="{00000000-0000-0000-0000-000000000000}"/>
  <bookViews>
    <workbookView xWindow="-28920" yWindow="-120" windowWidth="29040" windowHeight="15720" activeTab="5" xr2:uid="{4C496C1B-B371-4BEC-A7FE-9F39B3222454}"/>
  </bookViews>
  <sheets>
    <sheet name="feedback" sheetId="2" r:id="rId1"/>
    <sheet name="without" sheetId="3" r:id="rId2"/>
    <sheet name="Result_54" sheetId="4" r:id="rId3"/>
    <sheet name="Result_55" sheetId="5" r:id="rId4"/>
    <sheet name="Hárok1" sheetId="1" r:id="rId5"/>
    <sheet name="Hárok2" sheetId="6" r:id="rId6"/>
  </sheets>
  <definedNames>
    <definedName name="ExternéÚdaje_1" localSheetId="0" hidden="1">feedback!$A$1:$E$25</definedName>
    <definedName name="ExternéÚdaje_1" localSheetId="2" hidden="1">'Result_54'!$A$1:$F$26</definedName>
    <definedName name="ExternéÚdaje_1" localSheetId="3" hidden="1">'Result_55'!$A$1:$F$26</definedName>
    <definedName name="ExternéÚdaje_1" localSheetId="1" hidden="1">without!$A$1:$G$25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J2" i="1"/>
  <c r="I2" i="1"/>
  <c r="F3" i="1"/>
  <c r="E3" i="1"/>
  <c r="F5" i="1"/>
  <c r="E5" i="1"/>
  <c r="F6" i="1"/>
  <c r="E6" i="1"/>
  <c r="F8" i="1"/>
  <c r="E8" i="1"/>
  <c r="F9" i="1"/>
  <c r="E9" i="1"/>
  <c r="F11" i="1"/>
  <c r="E11" i="1"/>
  <c r="F14" i="1"/>
  <c r="E14" i="1"/>
  <c r="F16" i="1"/>
  <c r="E16" i="1"/>
  <c r="F17" i="1"/>
  <c r="E17" i="1"/>
  <c r="F19" i="1"/>
  <c r="E19" i="1"/>
  <c r="F21" i="1"/>
  <c r="E21" i="1"/>
  <c r="E4" i="1"/>
  <c r="F4" i="1"/>
  <c r="E7" i="1"/>
  <c r="F7" i="1"/>
  <c r="E10" i="1"/>
  <c r="F10" i="1"/>
  <c r="E12" i="1"/>
  <c r="F12" i="1"/>
  <c r="E13" i="1"/>
  <c r="F13" i="1"/>
  <c r="E15" i="1"/>
  <c r="F15" i="1"/>
  <c r="E18" i="1"/>
  <c r="F18" i="1"/>
  <c r="E20" i="1"/>
  <c r="F20" i="1"/>
  <c r="E22" i="1"/>
  <c r="F22" i="1"/>
  <c r="E23" i="1"/>
  <c r="F23" i="1"/>
  <c r="E24" i="1"/>
  <c r="F24" i="1"/>
  <c r="E25" i="1"/>
  <c r="F25" i="1"/>
  <c r="F2" i="1"/>
  <c r="E2" i="1"/>
  <c r="J10" i="2"/>
  <c r="J11" i="2"/>
  <c r="J12" i="2"/>
  <c r="J13" i="2"/>
  <c r="J14" i="2"/>
  <c r="J15" i="2"/>
  <c r="J16" i="2"/>
  <c r="J17" i="2"/>
  <c r="J18" i="2"/>
  <c r="K2" i="2"/>
  <c r="J3" i="2"/>
  <c r="J4" i="2"/>
  <c r="J5" i="2"/>
  <c r="J6" i="2"/>
  <c r="J7" i="2"/>
  <c r="J8" i="2"/>
  <c r="J9" i="2"/>
  <c r="J19" i="2"/>
  <c r="J20" i="2"/>
  <c r="J21" i="2"/>
  <c r="J22" i="2"/>
  <c r="J23" i="2"/>
  <c r="J24" i="2"/>
  <c r="J25" i="2"/>
  <c r="J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5E0AF-487F-4B24-BC57-4758670DE750}" keepAlive="1" name="Dotaz – feedback" description="Pripojenie k dotazu feedback v zošite." type="5" refreshedVersion="8" background="1" saveData="1">
    <dbPr connection="Provider=Microsoft.Mashup.OleDb.1;Data Source=$Workbook$;Location=feedback;Extended Properties=&quot;&quot;" command="SELECT * FROM [feedback]"/>
  </connection>
  <connection id="2" xr16:uid="{56964E38-87CE-4AF8-964F-883D3B4911CB}" keepAlive="1" name="Dotaz – Result_54" description="Pripojenie k dotazu Result_54 v zošite." type="5" refreshedVersion="8" background="1" saveData="1">
    <dbPr connection="Provider=Microsoft.Mashup.OleDb.1;Data Source=$Workbook$;Location=Result_54;Extended Properties=&quot;&quot;" command="SELECT * FROM [Result_54]"/>
  </connection>
  <connection id="3" xr16:uid="{03F4541D-3B67-4076-80EF-24887903C12D}" keepAlive="1" name="Dotaz – Result_55" description="Pripojenie k dotazu Result_55 v zošite." type="5" refreshedVersion="8" background="1" saveData="1">
    <dbPr connection="Provider=Microsoft.Mashup.OleDb.1;Data Source=$Workbook$;Location=Result_55;Extended Properties=&quot;&quot;" command="SELECT * FROM [Result_55]"/>
  </connection>
  <connection id="4" xr16:uid="{6079B967-28F4-4F3D-BF90-D26122DCC92F}" keepAlive="1" name="Dotaz – without" description="Pripojenie k dotazu without v zošite." type="5" refreshedVersion="8" background="1" saveData="1">
    <dbPr connection="Provider=Microsoft.Mashup.OleDb.1;Data Source=$Workbook$;Location=without;Extended Properties=&quot;&quot;" command="SELECT * FROM [without]"/>
  </connection>
</connections>
</file>

<file path=xl/sharedStrings.xml><?xml version="1.0" encoding="utf-8"?>
<sst xmlns="http://schemas.openxmlformats.org/spreadsheetml/2006/main" count="578" uniqueCount="234">
  <si>
    <t>id</t>
  </si>
  <si>
    <t>pid</t>
  </si>
  <si>
    <t>title</t>
  </si>
  <si>
    <t>avg</t>
  </si>
  <si>
    <t>max_score</t>
  </si>
  <si>
    <t>percentage</t>
  </si>
  <si>
    <t>count</t>
  </si>
  <si>
    <t>0LVR5TUD</t>
  </si>
  <si>
    <t>prog.2021.problems-to-solve</t>
  </si>
  <si>
    <t>Prog 2021 Problems to solve</t>
  </si>
  <si>
    <t>66.2604</t>
  </si>
  <si>
    <t>0.6626040000000001</t>
  </si>
  <si>
    <t>1aEmTAyW</t>
  </si>
  <si>
    <t>prog.2022.topsecret</t>
  </si>
  <si>
    <t>Programming 2022 Top Secret</t>
  </si>
  <si>
    <t>70.37203166226912</t>
  </si>
  <si>
    <t>0.7037203166226912</t>
  </si>
  <si>
    <t>2cs1FoVj</t>
  </si>
  <si>
    <t>zap.2021.hangman</t>
  </si>
  <si>
    <t>ZAP 2021 PS3: Hangman</t>
  </si>
  <si>
    <t>6.4238578680203045</t>
  </si>
  <si>
    <t>0.6423857868020304</t>
  </si>
  <si>
    <t>48Yf6RPI</t>
  </si>
  <si>
    <t>zap.2022.hangman</t>
  </si>
  <si>
    <t>ZAP 2022 PS3: Hangman</t>
  </si>
  <si>
    <t>7.61136712749616</t>
  </si>
  <si>
    <t>0.761136712749616</t>
  </si>
  <si>
    <t>8E6mt54B</t>
  </si>
  <si>
    <t>prog.2022.problems-to-solve</t>
  </si>
  <si>
    <t>Programming 2022 Problems to solve</t>
  </si>
  <si>
    <t>60.03342465753427</t>
  </si>
  <si>
    <t>0.6003342465753427</t>
  </si>
  <si>
    <t>BPWHoXE6</t>
  </si>
  <si>
    <t>prog.2022.bmp</t>
  </si>
  <si>
    <t>Programming 2022 BMP Transformations!</t>
  </si>
  <si>
    <t>65.48997134670488</t>
  </si>
  <si>
    <t>0.6548997134670488</t>
  </si>
  <si>
    <t>C8cWTD3Z</t>
  </si>
  <si>
    <t>prog.2024.topsecret</t>
  </si>
  <si>
    <t>Programming 2024 Top Secret</t>
  </si>
  <si>
    <t>62.94222222222222</t>
  </si>
  <si>
    <t>0.6294222222222222</t>
  </si>
  <si>
    <t>Ifw1qLyN</t>
  </si>
  <si>
    <t>zap.2022.qr</t>
  </si>
  <si>
    <t>ZAP 2022 PS5: QR Code</t>
  </si>
  <si>
    <t>9.692808551992226</t>
  </si>
  <si>
    <t>0.881164413817475</t>
  </si>
  <si>
    <t>M3ra0ATG</t>
  </si>
  <si>
    <t>zap.2021.karel-7</t>
  </si>
  <si>
    <t>Karel the Robot</t>
  </si>
  <si>
    <t>6.239795918367348</t>
  </si>
  <si>
    <t>0.7799744897959185</t>
  </si>
  <si>
    <t>P2th3sJk</t>
  </si>
  <si>
    <t>prog.2024.k</t>
  </si>
  <si>
    <t>Programming 2024 K</t>
  </si>
  <si>
    <t>75.33551198257081</t>
  </si>
  <si>
    <t>0.753355119825708</t>
  </si>
  <si>
    <t>QG5KBpCy</t>
  </si>
  <si>
    <t>prog.2021.bmp</t>
  </si>
  <si>
    <t>Prog 2021: bmp</t>
  </si>
  <si>
    <t>63.68834080717489</t>
  </si>
  <si>
    <t>0.6368834080717489</t>
  </si>
  <si>
    <t>RyPnrghk</t>
  </si>
  <si>
    <t>prog.2024.acm.original</t>
  </si>
  <si>
    <t>Programming 2024 Problems to Solve</t>
  </si>
  <si>
    <t>59.61467268623026</t>
  </si>
  <si>
    <t>0.5961467268623025</t>
  </si>
  <si>
    <t>TBIH4KwF</t>
  </si>
  <si>
    <t>zap.2021.files</t>
  </si>
  <si>
    <t>ZAP 2021 PS7: Files</t>
  </si>
  <si>
    <t>8.548009367681498</t>
  </si>
  <si>
    <t>0.8548009367681498</t>
  </si>
  <si>
    <t>Wd9w1Rcs</t>
  </si>
  <si>
    <t>zap.2022.files</t>
  </si>
  <si>
    <t>ZAP 2022 PS7: Files</t>
  </si>
  <si>
    <t>7.770796460176991</t>
  </si>
  <si>
    <t>0.7770796460176992</t>
  </si>
  <si>
    <t>Wih6qpvs</t>
  </si>
  <si>
    <t>zap.2022.numbers-arrays</t>
  </si>
  <si>
    <t>ZAP 2022: Numbers, Arrays</t>
  </si>
  <si>
    <t>8.855728429985856</t>
  </si>
  <si>
    <t>0.8855728429985856</t>
  </si>
  <si>
    <t>Zgw9sunj</t>
  </si>
  <si>
    <t>zap.2021.numbers-arrays</t>
  </si>
  <si>
    <t>ZAP 2021 PS2: Numbers, Arrays</t>
  </si>
  <si>
    <t>8.197118644067798</t>
  </si>
  <si>
    <t>0.8197118644067798</t>
  </si>
  <si>
    <t>ZiAsMFvx</t>
  </si>
  <si>
    <t>prog.2022.k</t>
  </si>
  <si>
    <t>Programming 2022 K</t>
  </si>
  <si>
    <t>66.3621052631579</t>
  </si>
  <si>
    <t>0.663621052631579</t>
  </si>
  <si>
    <t>j1c9OpzN</t>
  </si>
  <si>
    <t>zap.2021.ballsortpuzzle</t>
  </si>
  <si>
    <t>ZAP 2021 PS4: Ball Sort Puzzle</t>
  </si>
  <si>
    <t>4.7215189873417724</t>
  </si>
  <si>
    <t>0.7869198312236287</t>
  </si>
  <si>
    <t>kmPj3nSi</t>
  </si>
  <si>
    <t>prog.2021.k</t>
  </si>
  <si>
    <t>Prog 2021 K</t>
  </si>
  <si>
    <t>90.37755102040816</t>
  </si>
  <si>
    <t>0.9037755102040816</t>
  </si>
  <si>
    <t>pOWZ8VT2</t>
  </si>
  <si>
    <t>prog.2021.topsecret</t>
  </si>
  <si>
    <t>Prog 2021 Top Secret</t>
  </si>
  <si>
    <t>79.23715415019763</t>
  </si>
  <si>
    <t>0.7923715415019763</t>
  </si>
  <si>
    <t>rRjSH5Xd</t>
  </si>
  <si>
    <t>zap.2021.qr</t>
  </si>
  <si>
    <t>ZAP 2021 PS5: QR Code</t>
  </si>
  <si>
    <t>9.904312114989732</t>
  </si>
  <si>
    <t>0.9003920104536121</t>
  </si>
  <si>
    <t>sgkCIr3d</t>
  </si>
  <si>
    <t>prog.2022.adventure</t>
  </si>
  <si>
    <t>Programming 2022 Adventure</t>
  </si>
  <si>
    <t>46.66315789473684</t>
  </si>
  <si>
    <t>0.4666315789473684</t>
  </si>
  <si>
    <t>teSTA0G6</t>
  </si>
  <si>
    <t>zap.2022.ballsortpuzzle</t>
  </si>
  <si>
    <t>ZAP 2022 PS4: Ball Sort Puzzle</t>
  </si>
  <si>
    <t>4.338983050847458</t>
  </si>
  <si>
    <t>0.7231638418079096</t>
  </si>
  <si>
    <t>vBVzTQq8</t>
  </si>
  <si>
    <t>oop.2020.ellen</t>
  </si>
  <si>
    <t>OOP 2020 Ellen</t>
  </si>
  <si>
    <t>87.37037037037037</t>
  </si>
  <si>
    <t>0.8737037037037036</t>
  </si>
  <si>
    <t>ytA3Rmku</t>
  </si>
  <si>
    <t>prog.2021.adventure</t>
  </si>
  <si>
    <t>Prog 2021 Adventure</t>
  </si>
  <si>
    <t>64.87045454545455</t>
  </si>
  <si>
    <t>0.6487045454545455</t>
  </si>
  <si>
    <t>55.46803797468355</t>
  </si>
  <si>
    <t>0.5546803797468355</t>
  </si>
  <si>
    <t>52.90857142857143</t>
  </si>
  <si>
    <t>0.5290857142857143</t>
  </si>
  <si>
    <t>4.7006079027355625</t>
  </si>
  <si>
    <t>0.47006079027355624</t>
  </si>
  <si>
    <t>6.592153284671533</t>
  </si>
  <si>
    <t>0.6592153284671534</t>
  </si>
  <si>
    <t>46.18208092485549</t>
  </si>
  <si>
    <t>0.4618208092485549</t>
  </si>
  <si>
    <t>51.21259842519685</t>
  </si>
  <si>
    <t>0.5121259842519685</t>
  </si>
  <si>
    <t>67.2028397565923</t>
  </si>
  <si>
    <t>0.6720283975659229</t>
  </si>
  <si>
    <t>9.522443181818183</t>
  </si>
  <si>
    <t>0.865676652892562</t>
  </si>
  <si>
    <t>4.7506249999999985</t>
  </si>
  <si>
    <t>0.5938281249999998</t>
  </si>
  <si>
    <t>80.70325203252033</t>
  </si>
  <si>
    <t>0.8070325203252032</t>
  </si>
  <si>
    <t>55.47555555555556</t>
  </si>
  <si>
    <t>0.5547555555555556</t>
  </si>
  <si>
    <t>62.023711340206184</t>
  </si>
  <si>
    <t>0.6202371134020619</t>
  </si>
  <si>
    <t>6.480113636363637</t>
  </si>
  <si>
    <t>0.6480113636363637</t>
  </si>
  <si>
    <t>6.830472103004292</t>
  </si>
  <si>
    <t>0.6830472103004291</t>
  </si>
  <si>
    <t>7.897115384615385</t>
  </si>
  <si>
    <t>0.7897115384615385</t>
  </si>
  <si>
    <t>6.693292682926829</t>
  </si>
  <si>
    <t>0.6693292682926829</t>
  </si>
  <si>
    <t>51.43946188340807</t>
  </si>
  <si>
    <t>0.5143946188340807</t>
  </si>
  <si>
    <t>3.5701754385964914</t>
  </si>
  <si>
    <t>0.5950292397660819</t>
  </si>
  <si>
    <t>73.27592592592593</t>
  </si>
  <si>
    <t>0.7327592592592593</t>
  </si>
  <si>
    <t>57.28779069767442</t>
  </si>
  <si>
    <t>0.5728779069767441</t>
  </si>
  <si>
    <t>8.683587786259542</t>
  </si>
  <si>
    <t>0.7894170714781402</t>
  </si>
  <si>
    <t>53.67934782608695</t>
  </si>
  <si>
    <t>0.5367934782608695</t>
  </si>
  <si>
    <t>3.795744680851064</t>
  </si>
  <si>
    <t>0.6326241134751773</t>
  </si>
  <si>
    <t>89.1275720164609</t>
  </si>
  <si>
    <t>0.891275720164609</t>
  </si>
  <si>
    <t>47.145161290322584</t>
  </si>
  <si>
    <t>0.47145161290322585</t>
  </si>
  <si>
    <t>Column1</t>
  </si>
  <si>
    <t>Column2</t>
  </si>
  <si>
    <t>Column3</t>
  </si>
  <si>
    <t>Column4</t>
  </si>
  <si>
    <t>Column5</t>
  </si>
  <si>
    <t>Column6</t>
  </si>
  <si>
    <t>max_score2</t>
  </si>
  <si>
    <t>Feedback</t>
  </si>
  <si>
    <t>Without</t>
  </si>
  <si>
    <t>2021 Problems to solve</t>
  </si>
  <si>
    <t>2022 Top Secret</t>
  </si>
  <si>
    <t>2021 Hangman</t>
  </si>
  <si>
    <t>2022 Hangman</t>
  </si>
  <si>
    <t>2022 Problems to solve</t>
  </si>
  <si>
    <t>2022 BMP Transformations</t>
  </si>
  <si>
    <t>2024 Top Secret</t>
  </si>
  <si>
    <t>2022 QR Code</t>
  </si>
  <si>
    <t>2021 Karel the Robot</t>
  </si>
  <si>
    <t>2024 K</t>
  </si>
  <si>
    <t>2021 BMP Transformations</t>
  </si>
  <si>
    <t>2024 Problems to Solve</t>
  </si>
  <si>
    <t>2021 Files</t>
  </si>
  <si>
    <t>2022 Files</t>
  </si>
  <si>
    <t>2022 Numbers, Arrays</t>
  </si>
  <si>
    <t>2021 Numbers, Arrays</t>
  </si>
  <si>
    <t>2022 K</t>
  </si>
  <si>
    <t>2021 Ball Sort Puzzle</t>
  </si>
  <si>
    <t>2021 K</t>
  </si>
  <si>
    <t>2021 Top Secret</t>
  </si>
  <si>
    <t>2021 QR Code</t>
  </si>
  <si>
    <t>2022 Adventure</t>
  </si>
  <si>
    <t>2022 Ball Sort Puzzle</t>
  </si>
  <si>
    <t>2021 Adventure</t>
  </si>
  <si>
    <t>2021 BMP</t>
  </si>
  <si>
    <t>2021 Ball Puzzle</t>
  </si>
  <si>
    <t>2021 Numbers</t>
  </si>
  <si>
    <t>2021 Problems</t>
  </si>
  <si>
    <t xml:space="preserve">2022 BMP </t>
  </si>
  <si>
    <t>2022 Problems</t>
  </si>
  <si>
    <t>2024 Problems</t>
  </si>
  <si>
    <t>2022 Numbers</t>
  </si>
  <si>
    <t>2021 Karel</t>
  </si>
  <si>
    <t>Without Feedback</t>
  </si>
  <si>
    <t>2022 Ball Puzzle</t>
  </si>
  <si>
    <t>With Feedback</t>
  </si>
  <si>
    <t>ID</t>
  </si>
  <si>
    <t>2021 PS5 Adventure</t>
  </si>
  <si>
    <t>2021 PS1 Karel</t>
  </si>
  <si>
    <t>2021 K (2048)</t>
  </si>
  <si>
    <t>2024 K (2048)</t>
  </si>
  <si>
    <t>2022 K (2048)</t>
  </si>
  <si>
    <t>Problemset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</si>
</sst>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0" fillId="3" borderId="1" xfId="0" applyNumberFormat="1" applyFont="1" applyFill="1" applyBorder="1"/>
    <xf numFmtId="0" fontId="0" fillId="0" borderId="1" xfId="0" applyNumberFormat="1" applyFont="1" applyBorder="1"/>
  </cellXfs>
  <cellStyles count="1">
    <cellStyle name="Normálna" xfId="0" builtinId="0"/>
  </cellStyles>
  <dxfs count="2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Hárok1!$I$1</c:f>
              <c:strCache>
                <c:ptCount val="1"/>
                <c:pt idx="0">
                  <c:v>With Feedback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Hárok1!$H$2:$H$25</c:f>
              <c:strCache>
                <c:ptCount val="24"/>
                <c:pt idx="0">
                  <c:v>2021 Adventure</c:v>
                </c:pt>
                <c:pt idx="1">
                  <c:v>2021 Ball Puzzle</c:v>
                </c:pt>
                <c:pt idx="2">
                  <c:v>2021 BMP</c:v>
                </c:pt>
                <c:pt idx="3">
                  <c:v>2021 Files</c:v>
                </c:pt>
                <c:pt idx="4">
                  <c:v>2021 Hangman</c:v>
                </c:pt>
                <c:pt idx="5">
                  <c:v>2021 K</c:v>
                </c:pt>
                <c:pt idx="6">
                  <c:v>2021 Karel</c:v>
                </c:pt>
                <c:pt idx="7">
                  <c:v>2021 Numbers</c:v>
                </c:pt>
                <c:pt idx="8">
                  <c:v>2021 Problems</c:v>
                </c:pt>
                <c:pt idx="9">
                  <c:v>2021 QR Code</c:v>
                </c:pt>
                <c:pt idx="10">
                  <c:v>2021 Top Secret</c:v>
                </c:pt>
                <c:pt idx="11">
                  <c:v>2022 Adventure</c:v>
                </c:pt>
                <c:pt idx="12">
                  <c:v>2022 Ball Puzzle</c:v>
                </c:pt>
                <c:pt idx="13">
                  <c:v>2022 BMP </c:v>
                </c:pt>
                <c:pt idx="14">
                  <c:v>2022 Files</c:v>
                </c:pt>
                <c:pt idx="15">
                  <c:v>2022 Hangman</c:v>
                </c:pt>
                <c:pt idx="16">
                  <c:v>2022 K</c:v>
                </c:pt>
                <c:pt idx="17">
                  <c:v>2022 Numbers</c:v>
                </c:pt>
                <c:pt idx="18">
                  <c:v>2022 Problems</c:v>
                </c:pt>
                <c:pt idx="19">
                  <c:v>2022 QR Code</c:v>
                </c:pt>
                <c:pt idx="20">
                  <c:v>2022 Top Secret</c:v>
                </c:pt>
                <c:pt idx="21">
                  <c:v>2024 K</c:v>
                </c:pt>
                <c:pt idx="22">
                  <c:v>2024 Problems</c:v>
                </c:pt>
                <c:pt idx="23">
                  <c:v>2024 Top Secret</c:v>
                </c:pt>
              </c:strCache>
            </c:strRef>
          </c:cat>
          <c:val>
            <c:numRef>
              <c:f>Hárok1!$I$2:$I$25</c:f>
              <c:numCache>
                <c:formatCode>General</c:formatCode>
                <c:ptCount val="24"/>
                <c:pt idx="0">
                  <c:v>64.87</c:v>
                </c:pt>
                <c:pt idx="1">
                  <c:v>78.69</c:v>
                </c:pt>
                <c:pt idx="2">
                  <c:v>63.69</c:v>
                </c:pt>
                <c:pt idx="3">
                  <c:v>85.48</c:v>
                </c:pt>
                <c:pt idx="4">
                  <c:v>64.239999999999995</c:v>
                </c:pt>
                <c:pt idx="5">
                  <c:v>90.38</c:v>
                </c:pt>
                <c:pt idx="6">
                  <c:v>78</c:v>
                </c:pt>
                <c:pt idx="7">
                  <c:v>81.97</c:v>
                </c:pt>
                <c:pt idx="8">
                  <c:v>66.260000000000005</c:v>
                </c:pt>
                <c:pt idx="9">
                  <c:v>90.04</c:v>
                </c:pt>
                <c:pt idx="10">
                  <c:v>79.239999999999995</c:v>
                </c:pt>
                <c:pt idx="11">
                  <c:v>46.66</c:v>
                </c:pt>
                <c:pt idx="12">
                  <c:v>72.319999999999993</c:v>
                </c:pt>
                <c:pt idx="13">
                  <c:v>65.489999999999995</c:v>
                </c:pt>
                <c:pt idx="14">
                  <c:v>77.709999999999994</c:v>
                </c:pt>
                <c:pt idx="15">
                  <c:v>76.11</c:v>
                </c:pt>
                <c:pt idx="16">
                  <c:v>66.36</c:v>
                </c:pt>
                <c:pt idx="17">
                  <c:v>88.56</c:v>
                </c:pt>
                <c:pt idx="18">
                  <c:v>60.03</c:v>
                </c:pt>
                <c:pt idx="19">
                  <c:v>88.12</c:v>
                </c:pt>
                <c:pt idx="20">
                  <c:v>70.37</c:v>
                </c:pt>
                <c:pt idx="21">
                  <c:v>75.34</c:v>
                </c:pt>
                <c:pt idx="22">
                  <c:v>59.61</c:v>
                </c:pt>
                <c:pt idx="23">
                  <c:v>62.94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8C-466D-90B5-5FEF0CF37EC7}"/>
            </c:ext>
          </c:extLst>
        </c:ser>
        <c:ser>
          <c:idx val="1"/>
          <c:order val="1"/>
          <c:tx>
            <c:strRef>
              <c:f>Hárok1!$J$1</c:f>
              <c:strCache>
                <c:ptCount val="1"/>
                <c:pt idx="0">
                  <c:v>Without Feedback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Hárok1!$H$2:$H$25</c:f>
              <c:strCache>
                <c:ptCount val="24"/>
                <c:pt idx="0">
                  <c:v>2021 Adventure</c:v>
                </c:pt>
                <c:pt idx="1">
                  <c:v>2021 Ball Puzzle</c:v>
                </c:pt>
                <c:pt idx="2">
                  <c:v>2021 BMP</c:v>
                </c:pt>
                <c:pt idx="3">
                  <c:v>2021 Files</c:v>
                </c:pt>
                <c:pt idx="4">
                  <c:v>2021 Hangman</c:v>
                </c:pt>
                <c:pt idx="5">
                  <c:v>2021 K</c:v>
                </c:pt>
                <c:pt idx="6">
                  <c:v>2021 Karel</c:v>
                </c:pt>
                <c:pt idx="7">
                  <c:v>2021 Numbers</c:v>
                </c:pt>
                <c:pt idx="8">
                  <c:v>2021 Problems</c:v>
                </c:pt>
                <c:pt idx="9">
                  <c:v>2021 QR Code</c:v>
                </c:pt>
                <c:pt idx="10">
                  <c:v>2021 Top Secret</c:v>
                </c:pt>
                <c:pt idx="11">
                  <c:v>2022 Adventure</c:v>
                </c:pt>
                <c:pt idx="12">
                  <c:v>2022 Ball Puzzle</c:v>
                </c:pt>
                <c:pt idx="13">
                  <c:v>2022 BMP </c:v>
                </c:pt>
                <c:pt idx="14">
                  <c:v>2022 Files</c:v>
                </c:pt>
                <c:pt idx="15">
                  <c:v>2022 Hangman</c:v>
                </c:pt>
                <c:pt idx="16">
                  <c:v>2022 K</c:v>
                </c:pt>
                <c:pt idx="17">
                  <c:v>2022 Numbers</c:v>
                </c:pt>
                <c:pt idx="18">
                  <c:v>2022 Problems</c:v>
                </c:pt>
                <c:pt idx="19">
                  <c:v>2022 QR Code</c:v>
                </c:pt>
                <c:pt idx="20">
                  <c:v>2022 Top Secret</c:v>
                </c:pt>
                <c:pt idx="21">
                  <c:v>2024 K</c:v>
                </c:pt>
                <c:pt idx="22">
                  <c:v>2024 Problems</c:v>
                </c:pt>
                <c:pt idx="23">
                  <c:v>2024 Top Secret</c:v>
                </c:pt>
              </c:strCache>
            </c:strRef>
          </c:cat>
          <c:val>
            <c:numRef>
              <c:f>Hárok1!$J$2:$J$25</c:f>
              <c:numCache>
                <c:formatCode>General</c:formatCode>
                <c:ptCount val="24"/>
                <c:pt idx="0">
                  <c:v>47.15</c:v>
                </c:pt>
                <c:pt idx="1">
                  <c:v>59.5</c:v>
                </c:pt>
                <c:pt idx="2">
                  <c:v>55.48</c:v>
                </c:pt>
                <c:pt idx="3">
                  <c:v>64.8</c:v>
                </c:pt>
                <c:pt idx="4">
                  <c:v>47.01</c:v>
                </c:pt>
                <c:pt idx="5">
                  <c:v>73.28</c:v>
                </c:pt>
                <c:pt idx="6">
                  <c:v>59.38</c:v>
                </c:pt>
                <c:pt idx="7">
                  <c:v>66.930000000000007</c:v>
                </c:pt>
                <c:pt idx="8">
                  <c:v>55.47</c:v>
                </c:pt>
                <c:pt idx="9">
                  <c:v>78.94</c:v>
                </c:pt>
                <c:pt idx="10">
                  <c:v>57.29</c:v>
                </c:pt>
                <c:pt idx="11">
                  <c:v>53.68</c:v>
                </c:pt>
                <c:pt idx="12">
                  <c:v>63.26</c:v>
                </c:pt>
                <c:pt idx="13">
                  <c:v>51.21</c:v>
                </c:pt>
                <c:pt idx="14">
                  <c:v>68.3</c:v>
                </c:pt>
                <c:pt idx="15">
                  <c:v>65.92</c:v>
                </c:pt>
                <c:pt idx="16">
                  <c:v>51.44</c:v>
                </c:pt>
                <c:pt idx="17">
                  <c:v>78.97</c:v>
                </c:pt>
                <c:pt idx="18">
                  <c:v>46.18</c:v>
                </c:pt>
                <c:pt idx="19">
                  <c:v>86.57</c:v>
                </c:pt>
                <c:pt idx="20">
                  <c:v>52.91</c:v>
                </c:pt>
                <c:pt idx="21">
                  <c:v>80.7</c:v>
                </c:pt>
                <c:pt idx="22">
                  <c:v>62.02</c:v>
                </c:pt>
                <c:pt idx="23">
                  <c:v>67.2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8C-466D-90B5-5FEF0CF37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1916720"/>
        <c:axId val="1031918640"/>
      </c:barChart>
      <c:catAx>
        <c:axId val="103191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31918640"/>
        <c:crosses val="autoZero"/>
        <c:auto val="1"/>
        <c:lblAlgn val="ctr"/>
        <c:lblOffset val="100"/>
        <c:noMultiLvlLbl val="0"/>
      </c:catAx>
      <c:valAx>
        <c:axId val="103191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3191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Hárok1!$I$1</c:f>
              <c:strCache>
                <c:ptCount val="1"/>
                <c:pt idx="0">
                  <c:v>With Feedback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Hárok1!$H$2:$H$25</c:f>
              <c:strCache>
                <c:ptCount val="24"/>
                <c:pt idx="0">
                  <c:v>2021 Adventure</c:v>
                </c:pt>
                <c:pt idx="1">
                  <c:v>2021 Ball Puzzle</c:v>
                </c:pt>
                <c:pt idx="2">
                  <c:v>2021 BMP</c:v>
                </c:pt>
                <c:pt idx="3">
                  <c:v>2021 Files</c:v>
                </c:pt>
                <c:pt idx="4">
                  <c:v>2021 Hangman</c:v>
                </c:pt>
                <c:pt idx="5">
                  <c:v>2021 K</c:v>
                </c:pt>
                <c:pt idx="6">
                  <c:v>2021 Karel</c:v>
                </c:pt>
                <c:pt idx="7">
                  <c:v>2021 Numbers</c:v>
                </c:pt>
                <c:pt idx="8">
                  <c:v>2021 Problems</c:v>
                </c:pt>
                <c:pt idx="9">
                  <c:v>2021 QR Code</c:v>
                </c:pt>
                <c:pt idx="10">
                  <c:v>2021 Top Secret</c:v>
                </c:pt>
                <c:pt idx="11">
                  <c:v>2022 Adventure</c:v>
                </c:pt>
                <c:pt idx="12">
                  <c:v>2022 Ball Puzzle</c:v>
                </c:pt>
                <c:pt idx="13">
                  <c:v>2022 BMP </c:v>
                </c:pt>
                <c:pt idx="14">
                  <c:v>2022 Files</c:v>
                </c:pt>
                <c:pt idx="15">
                  <c:v>2022 Hangman</c:v>
                </c:pt>
                <c:pt idx="16">
                  <c:v>2022 K</c:v>
                </c:pt>
                <c:pt idx="17">
                  <c:v>2022 Numbers</c:v>
                </c:pt>
                <c:pt idx="18">
                  <c:v>2022 Problems</c:v>
                </c:pt>
                <c:pt idx="19">
                  <c:v>2022 QR Code</c:v>
                </c:pt>
                <c:pt idx="20">
                  <c:v>2022 Top Secret</c:v>
                </c:pt>
                <c:pt idx="21">
                  <c:v>2024 K</c:v>
                </c:pt>
                <c:pt idx="22">
                  <c:v>2024 Problems</c:v>
                </c:pt>
                <c:pt idx="23">
                  <c:v>2024 Top Secret</c:v>
                </c:pt>
              </c:strCache>
            </c:strRef>
          </c:cat>
          <c:val>
            <c:numRef>
              <c:f>Hárok1!$I$2:$I$25</c:f>
              <c:numCache>
                <c:formatCode>General</c:formatCode>
                <c:ptCount val="24"/>
                <c:pt idx="0">
                  <c:v>64.87</c:v>
                </c:pt>
                <c:pt idx="1">
                  <c:v>78.69</c:v>
                </c:pt>
                <c:pt idx="2">
                  <c:v>63.69</c:v>
                </c:pt>
                <c:pt idx="3">
                  <c:v>85.48</c:v>
                </c:pt>
                <c:pt idx="4">
                  <c:v>64.239999999999995</c:v>
                </c:pt>
                <c:pt idx="5">
                  <c:v>90.38</c:v>
                </c:pt>
                <c:pt idx="6">
                  <c:v>78</c:v>
                </c:pt>
                <c:pt idx="7">
                  <c:v>81.97</c:v>
                </c:pt>
                <c:pt idx="8">
                  <c:v>66.260000000000005</c:v>
                </c:pt>
                <c:pt idx="9">
                  <c:v>90.04</c:v>
                </c:pt>
                <c:pt idx="10">
                  <c:v>79.239999999999995</c:v>
                </c:pt>
                <c:pt idx="11">
                  <c:v>46.66</c:v>
                </c:pt>
                <c:pt idx="12">
                  <c:v>72.319999999999993</c:v>
                </c:pt>
                <c:pt idx="13">
                  <c:v>65.489999999999995</c:v>
                </c:pt>
                <c:pt idx="14">
                  <c:v>77.709999999999994</c:v>
                </c:pt>
                <c:pt idx="15">
                  <c:v>76.11</c:v>
                </c:pt>
                <c:pt idx="16">
                  <c:v>66.36</c:v>
                </c:pt>
                <c:pt idx="17">
                  <c:v>88.56</c:v>
                </c:pt>
                <c:pt idx="18">
                  <c:v>60.03</c:v>
                </c:pt>
                <c:pt idx="19">
                  <c:v>88.12</c:v>
                </c:pt>
                <c:pt idx="20">
                  <c:v>70.37</c:v>
                </c:pt>
                <c:pt idx="21">
                  <c:v>75.34</c:v>
                </c:pt>
                <c:pt idx="22">
                  <c:v>59.61</c:v>
                </c:pt>
                <c:pt idx="23">
                  <c:v>62.94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41-4CBC-81E7-90A9815169D5}"/>
            </c:ext>
          </c:extLst>
        </c:ser>
        <c:ser>
          <c:idx val="1"/>
          <c:order val="1"/>
          <c:tx>
            <c:strRef>
              <c:f>Hárok1!$J$1</c:f>
              <c:strCache>
                <c:ptCount val="1"/>
                <c:pt idx="0">
                  <c:v>Without Feedback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Hárok1!$H$2:$H$25</c:f>
              <c:strCache>
                <c:ptCount val="24"/>
                <c:pt idx="0">
                  <c:v>2021 Adventure</c:v>
                </c:pt>
                <c:pt idx="1">
                  <c:v>2021 Ball Puzzle</c:v>
                </c:pt>
                <c:pt idx="2">
                  <c:v>2021 BMP</c:v>
                </c:pt>
                <c:pt idx="3">
                  <c:v>2021 Files</c:v>
                </c:pt>
                <c:pt idx="4">
                  <c:v>2021 Hangman</c:v>
                </c:pt>
                <c:pt idx="5">
                  <c:v>2021 K</c:v>
                </c:pt>
                <c:pt idx="6">
                  <c:v>2021 Karel</c:v>
                </c:pt>
                <c:pt idx="7">
                  <c:v>2021 Numbers</c:v>
                </c:pt>
                <c:pt idx="8">
                  <c:v>2021 Problems</c:v>
                </c:pt>
                <c:pt idx="9">
                  <c:v>2021 QR Code</c:v>
                </c:pt>
                <c:pt idx="10">
                  <c:v>2021 Top Secret</c:v>
                </c:pt>
                <c:pt idx="11">
                  <c:v>2022 Adventure</c:v>
                </c:pt>
                <c:pt idx="12">
                  <c:v>2022 Ball Puzzle</c:v>
                </c:pt>
                <c:pt idx="13">
                  <c:v>2022 BMP </c:v>
                </c:pt>
                <c:pt idx="14">
                  <c:v>2022 Files</c:v>
                </c:pt>
                <c:pt idx="15">
                  <c:v>2022 Hangman</c:v>
                </c:pt>
                <c:pt idx="16">
                  <c:v>2022 K</c:v>
                </c:pt>
                <c:pt idx="17">
                  <c:v>2022 Numbers</c:v>
                </c:pt>
                <c:pt idx="18">
                  <c:v>2022 Problems</c:v>
                </c:pt>
                <c:pt idx="19">
                  <c:v>2022 QR Code</c:v>
                </c:pt>
                <c:pt idx="20">
                  <c:v>2022 Top Secret</c:v>
                </c:pt>
                <c:pt idx="21">
                  <c:v>2024 K</c:v>
                </c:pt>
                <c:pt idx="22">
                  <c:v>2024 Problems</c:v>
                </c:pt>
                <c:pt idx="23">
                  <c:v>2024 Top Secret</c:v>
                </c:pt>
              </c:strCache>
            </c:strRef>
          </c:cat>
          <c:val>
            <c:numRef>
              <c:f>Hárok1!$J$2:$J$25</c:f>
              <c:numCache>
                <c:formatCode>General</c:formatCode>
                <c:ptCount val="24"/>
                <c:pt idx="0">
                  <c:v>47.15</c:v>
                </c:pt>
                <c:pt idx="1">
                  <c:v>59.5</c:v>
                </c:pt>
                <c:pt idx="2">
                  <c:v>55.48</c:v>
                </c:pt>
                <c:pt idx="3">
                  <c:v>64.8</c:v>
                </c:pt>
                <c:pt idx="4">
                  <c:v>47.01</c:v>
                </c:pt>
                <c:pt idx="5">
                  <c:v>73.28</c:v>
                </c:pt>
                <c:pt idx="6">
                  <c:v>59.38</c:v>
                </c:pt>
                <c:pt idx="7">
                  <c:v>66.930000000000007</c:v>
                </c:pt>
                <c:pt idx="8">
                  <c:v>55.47</c:v>
                </c:pt>
                <c:pt idx="9">
                  <c:v>78.94</c:v>
                </c:pt>
                <c:pt idx="10">
                  <c:v>57.29</c:v>
                </c:pt>
                <c:pt idx="11">
                  <c:v>53.68</c:v>
                </c:pt>
                <c:pt idx="12">
                  <c:v>63.26</c:v>
                </c:pt>
                <c:pt idx="13">
                  <c:v>51.21</c:v>
                </c:pt>
                <c:pt idx="14">
                  <c:v>68.3</c:v>
                </c:pt>
                <c:pt idx="15">
                  <c:v>65.92</c:v>
                </c:pt>
                <c:pt idx="16">
                  <c:v>51.44</c:v>
                </c:pt>
                <c:pt idx="17">
                  <c:v>78.97</c:v>
                </c:pt>
                <c:pt idx="18">
                  <c:v>46.18</c:v>
                </c:pt>
                <c:pt idx="19">
                  <c:v>86.57</c:v>
                </c:pt>
                <c:pt idx="20">
                  <c:v>52.91</c:v>
                </c:pt>
                <c:pt idx="21">
                  <c:v>80.7</c:v>
                </c:pt>
                <c:pt idx="22">
                  <c:v>62.02</c:v>
                </c:pt>
                <c:pt idx="23">
                  <c:v>67.2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41-4CBC-81E7-90A9815169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5768352"/>
        <c:axId val="1085774592"/>
      </c:lineChart>
      <c:catAx>
        <c:axId val="108576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85774592"/>
        <c:crosses val="autoZero"/>
        <c:auto val="1"/>
        <c:lblAlgn val="ctr"/>
        <c:lblOffset val="100"/>
        <c:noMultiLvlLbl val="0"/>
      </c:catAx>
      <c:valAx>
        <c:axId val="108577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8576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Hárok2!$C$1</c:f>
              <c:strCache>
                <c:ptCount val="1"/>
                <c:pt idx="0">
                  <c:v>With Feedback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Hárok2!$B$2:$B$25</c:f>
              <c:strCache>
                <c:ptCount val="24"/>
                <c:pt idx="0">
                  <c:v>2021 Top Secret</c:v>
                </c:pt>
                <c:pt idx="1">
                  <c:v>2021 K (2048)</c:v>
                </c:pt>
                <c:pt idx="2">
                  <c:v>2021 Problems</c:v>
                </c:pt>
                <c:pt idx="3">
                  <c:v>2021 BMP</c:v>
                </c:pt>
                <c:pt idx="4">
                  <c:v>2021 PS5 Adventure</c:v>
                </c:pt>
                <c:pt idx="5">
                  <c:v>2021 PS1 Karel</c:v>
                </c:pt>
                <c:pt idx="6">
                  <c:v>2021 Numbers</c:v>
                </c:pt>
                <c:pt idx="7">
                  <c:v>2021 Hangman</c:v>
                </c:pt>
                <c:pt idx="8">
                  <c:v>2021 Ball Puzzle</c:v>
                </c:pt>
                <c:pt idx="9">
                  <c:v>2021 QR Code</c:v>
                </c:pt>
                <c:pt idx="10">
                  <c:v>2021 Files</c:v>
                </c:pt>
                <c:pt idx="11">
                  <c:v>2022 Top Secret</c:v>
                </c:pt>
                <c:pt idx="12">
                  <c:v>2022 K (2048)</c:v>
                </c:pt>
                <c:pt idx="13">
                  <c:v>2022 Problems</c:v>
                </c:pt>
                <c:pt idx="14">
                  <c:v>2022 BMP </c:v>
                </c:pt>
                <c:pt idx="15">
                  <c:v>2022 Adventure</c:v>
                </c:pt>
                <c:pt idx="16">
                  <c:v>2022 Numbers</c:v>
                </c:pt>
                <c:pt idx="17">
                  <c:v>2022 Hangman</c:v>
                </c:pt>
                <c:pt idx="18">
                  <c:v>2022 Ball Puzzle</c:v>
                </c:pt>
                <c:pt idx="19">
                  <c:v>2022 QR Code</c:v>
                </c:pt>
                <c:pt idx="20">
                  <c:v>2022 Files</c:v>
                </c:pt>
                <c:pt idx="21">
                  <c:v>2024 Top Secret</c:v>
                </c:pt>
                <c:pt idx="22">
                  <c:v>2024 K (2048)</c:v>
                </c:pt>
                <c:pt idx="23">
                  <c:v>2024 Problems</c:v>
                </c:pt>
              </c:strCache>
            </c:strRef>
          </c:cat>
          <c:val>
            <c:numRef>
              <c:f>Hárok2!$C$2:$C$25</c:f>
              <c:numCache>
                <c:formatCode>General</c:formatCode>
                <c:ptCount val="24"/>
                <c:pt idx="0">
                  <c:v>79.239999999999995</c:v>
                </c:pt>
                <c:pt idx="1">
                  <c:v>90.38</c:v>
                </c:pt>
                <c:pt idx="2">
                  <c:v>66.260000000000005</c:v>
                </c:pt>
                <c:pt idx="3">
                  <c:v>63.69</c:v>
                </c:pt>
                <c:pt idx="4">
                  <c:v>64.87</c:v>
                </c:pt>
                <c:pt idx="5">
                  <c:v>78</c:v>
                </c:pt>
                <c:pt idx="6">
                  <c:v>81.97</c:v>
                </c:pt>
                <c:pt idx="7">
                  <c:v>64.239999999999995</c:v>
                </c:pt>
                <c:pt idx="8">
                  <c:v>78.69</c:v>
                </c:pt>
                <c:pt idx="9">
                  <c:v>90.04</c:v>
                </c:pt>
                <c:pt idx="10">
                  <c:v>85.48</c:v>
                </c:pt>
                <c:pt idx="11">
                  <c:v>70.37</c:v>
                </c:pt>
                <c:pt idx="12">
                  <c:v>66.36</c:v>
                </c:pt>
                <c:pt idx="13">
                  <c:v>60.03</c:v>
                </c:pt>
                <c:pt idx="14">
                  <c:v>65.489999999999995</c:v>
                </c:pt>
                <c:pt idx="15">
                  <c:v>46.66</c:v>
                </c:pt>
                <c:pt idx="16">
                  <c:v>88.56</c:v>
                </c:pt>
                <c:pt idx="17">
                  <c:v>76.11</c:v>
                </c:pt>
                <c:pt idx="18">
                  <c:v>72.319999999999993</c:v>
                </c:pt>
                <c:pt idx="19">
                  <c:v>88.12</c:v>
                </c:pt>
                <c:pt idx="20">
                  <c:v>77.709999999999994</c:v>
                </c:pt>
                <c:pt idx="21">
                  <c:v>62.94</c:v>
                </c:pt>
                <c:pt idx="22">
                  <c:v>75.34</c:v>
                </c:pt>
                <c:pt idx="23">
                  <c:v>59.61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C5-44ED-A24D-FCFDEC314498}"/>
            </c:ext>
          </c:extLst>
        </c:ser>
        <c:ser>
          <c:idx val="1"/>
          <c:order val="1"/>
          <c:tx>
            <c:strRef>
              <c:f>Hárok2!$D$1</c:f>
              <c:strCache>
                <c:ptCount val="1"/>
                <c:pt idx="0">
                  <c:v>Without Feedback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Hárok2!$B$2:$B$25</c:f>
              <c:strCache>
                <c:ptCount val="24"/>
                <c:pt idx="0">
                  <c:v>2021 Top Secret</c:v>
                </c:pt>
                <c:pt idx="1">
                  <c:v>2021 K (2048)</c:v>
                </c:pt>
                <c:pt idx="2">
                  <c:v>2021 Problems</c:v>
                </c:pt>
                <c:pt idx="3">
                  <c:v>2021 BMP</c:v>
                </c:pt>
                <c:pt idx="4">
                  <c:v>2021 PS5 Adventure</c:v>
                </c:pt>
                <c:pt idx="5">
                  <c:v>2021 PS1 Karel</c:v>
                </c:pt>
                <c:pt idx="6">
                  <c:v>2021 Numbers</c:v>
                </c:pt>
                <c:pt idx="7">
                  <c:v>2021 Hangman</c:v>
                </c:pt>
                <c:pt idx="8">
                  <c:v>2021 Ball Puzzle</c:v>
                </c:pt>
                <c:pt idx="9">
                  <c:v>2021 QR Code</c:v>
                </c:pt>
                <c:pt idx="10">
                  <c:v>2021 Files</c:v>
                </c:pt>
                <c:pt idx="11">
                  <c:v>2022 Top Secret</c:v>
                </c:pt>
                <c:pt idx="12">
                  <c:v>2022 K (2048)</c:v>
                </c:pt>
                <c:pt idx="13">
                  <c:v>2022 Problems</c:v>
                </c:pt>
                <c:pt idx="14">
                  <c:v>2022 BMP </c:v>
                </c:pt>
                <c:pt idx="15">
                  <c:v>2022 Adventure</c:v>
                </c:pt>
                <c:pt idx="16">
                  <c:v>2022 Numbers</c:v>
                </c:pt>
                <c:pt idx="17">
                  <c:v>2022 Hangman</c:v>
                </c:pt>
                <c:pt idx="18">
                  <c:v>2022 Ball Puzzle</c:v>
                </c:pt>
                <c:pt idx="19">
                  <c:v>2022 QR Code</c:v>
                </c:pt>
                <c:pt idx="20">
                  <c:v>2022 Files</c:v>
                </c:pt>
                <c:pt idx="21">
                  <c:v>2024 Top Secret</c:v>
                </c:pt>
                <c:pt idx="22">
                  <c:v>2024 K (2048)</c:v>
                </c:pt>
                <c:pt idx="23">
                  <c:v>2024 Problems</c:v>
                </c:pt>
              </c:strCache>
            </c:strRef>
          </c:cat>
          <c:val>
            <c:numRef>
              <c:f>Hárok2!$D$2:$D$25</c:f>
              <c:numCache>
                <c:formatCode>General</c:formatCode>
                <c:ptCount val="24"/>
                <c:pt idx="0">
                  <c:v>57.29</c:v>
                </c:pt>
                <c:pt idx="1">
                  <c:v>73.28</c:v>
                </c:pt>
                <c:pt idx="2">
                  <c:v>55.47</c:v>
                </c:pt>
                <c:pt idx="3">
                  <c:v>55.48</c:v>
                </c:pt>
                <c:pt idx="4">
                  <c:v>47.15</c:v>
                </c:pt>
                <c:pt idx="5">
                  <c:v>59.38</c:v>
                </c:pt>
                <c:pt idx="6">
                  <c:v>66.930000000000007</c:v>
                </c:pt>
                <c:pt idx="7">
                  <c:v>47.01</c:v>
                </c:pt>
                <c:pt idx="8">
                  <c:v>59.5</c:v>
                </c:pt>
                <c:pt idx="9">
                  <c:v>78.94</c:v>
                </c:pt>
                <c:pt idx="10">
                  <c:v>64.8</c:v>
                </c:pt>
                <c:pt idx="11">
                  <c:v>52.91</c:v>
                </c:pt>
                <c:pt idx="12">
                  <c:v>51.44</c:v>
                </c:pt>
                <c:pt idx="13">
                  <c:v>46.18</c:v>
                </c:pt>
                <c:pt idx="14">
                  <c:v>51.21</c:v>
                </c:pt>
                <c:pt idx="15">
                  <c:v>53.68</c:v>
                </c:pt>
                <c:pt idx="16">
                  <c:v>78.97</c:v>
                </c:pt>
                <c:pt idx="17">
                  <c:v>65.92</c:v>
                </c:pt>
                <c:pt idx="18">
                  <c:v>63.26</c:v>
                </c:pt>
                <c:pt idx="19">
                  <c:v>86.57</c:v>
                </c:pt>
                <c:pt idx="20">
                  <c:v>68.3</c:v>
                </c:pt>
                <c:pt idx="21">
                  <c:v>67.2</c:v>
                </c:pt>
                <c:pt idx="22">
                  <c:v>80.7</c:v>
                </c:pt>
                <c:pt idx="23">
                  <c:v>62.02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C5-44ED-A24D-FCFDEC314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2579824"/>
        <c:axId val="1087866928"/>
      </c:lineChart>
      <c:catAx>
        <c:axId val="193257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087866928"/>
        <c:crosses val="autoZero"/>
        <c:auto val="1"/>
        <c:lblAlgn val="ctr"/>
        <c:lblOffset val="100"/>
        <c:noMultiLvlLbl val="0"/>
      </c:catAx>
      <c:valAx>
        <c:axId val="108786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3257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447675</xdr:colOff>
      <xdr:row>8</xdr:row>
      <xdr:rowOff>23812</xdr:rowOff>
    </xdr:from>
    <xdr:to>
      <xdr:col>18</xdr:col>
      <xdr:colOff>142875</xdr:colOff>
      <xdr:row>22</xdr:row>
      <xdr:rowOff>100012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61E0783-97E9-C76A-BC9E-F8017BE183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430695</xdr:colOff>
      <xdr:row>23</xdr:row>
      <xdr:rowOff>61291</xdr:rowOff>
    </xdr:from>
    <xdr:to>
      <xdr:col>18</xdr:col>
      <xdr:colOff>99390</xdr:colOff>
      <xdr:row>37</xdr:row>
      <xdr:rowOff>137491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BBA7C2C6-A186-B017-8A61-74B33174CF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366712</xdr:colOff>
      <xdr:row>9</xdr:row>
      <xdr:rowOff>185737</xdr:rowOff>
    </xdr:from>
    <xdr:to>
      <xdr:col>15</xdr:col>
      <xdr:colOff>61912</xdr:colOff>
      <xdr:row>24</xdr:row>
      <xdr:rowOff>71437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41B745A-4224-E401-D3B4-9B0352F525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éÚdaje_1" connectionId="1" xr16:uid="{BCDE3E8C-27F9-4C7C-AA85-228FA143C6CA}" autoFormatId="16" applyNumberFormats="0" applyBorderFormats="0" applyFontFormats="0" applyPatternFormats="0" applyAlignmentFormats="0" applyWidthHeightFormats="0">
  <queryTableRefresh nextId="9" unboundColumnsRight="3">
    <queryTableFields count="8">
      <queryTableField id="1" name="id" tableColumnId="1"/>
      <queryTableField id="2" name="pid" tableColumnId="2"/>
      <queryTableField id="3" name="title" tableColumnId="3"/>
      <queryTableField id="4" name="avg" tableColumnId="4"/>
      <queryTableField id="5" name="max_score" tableColumnId="5"/>
      <queryTableField id="6" dataBound="0" tableColumnId="6"/>
      <queryTableField id="7" dataBound="0" tableColumnId="7"/>
      <queryTableField id="8" dataBound="0" tableColumnId="8"/>
    </queryTableFields>
    <queryTableDeletedFields count="2">
      <deletedField name="percentage"/>
      <deletedField name="count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éÚdaje_1" connectionId="4" xr16:uid="{44F0AED7-63EC-4D4D-917E-D36C26B6B7B8}" autoFormatId="16" applyNumberFormats="0" applyBorderFormats="0" applyFontFormats="0" applyPatternFormats="0" applyAlignmentFormats="0" applyWidthHeightFormats="0">
  <queryTableRefresh nextId="8">
    <queryTableFields count="7">
      <queryTableField id="1" name="id" tableColumnId="1"/>
      <queryTableField id="2" name="pid" tableColumnId="2"/>
      <queryTableField id="3" name="title" tableColumnId="3"/>
      <queryTableField id="4" name="avg" tableColumnId="4"/>
      <queryTableField id="5" name="max_score" tableColumnId="5"/>
      <queryTableField id="6" name="percentage" tableColumnId="6"/>
      <queryTableField id="7" name="count" tableColumnId="7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éÚdaje_1" connectionId="2" xr16:uid="{73D91375-837D-4B0A-ACA2-481ACCAE80A8}" autoFormatId="16" applyNumberFormats="0" applyBorderFormats="0" applyFontFormats="0" applyPatternFormats="0" applyAlignmentFormats="0" applyWidthHeightFormats="0">
  <queryTableRefresh nextId="7">
    <queryTableFields count="6">
      <queryTableField id="1" name="id" tableColumnId="1"/>
      <queryTableField id="2" name="pid" tableColumnId="2"/>
      <queryTableField id="3" name="title" tableColumnId="3"/>
      <queryTableField id="4" name="avg" tableColumnId="4"/>
      <queryTableField id="5" name="max_score" tableColumnId="5"/>
      <queryTableField id="6" name="percentage" tableColumnId="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éÚdaje_1" connectionId="3" xr16:uid="{0B3186DC-F361-477D-B86C-DC7943EAE00E}" autoFormatId="16" applyNumberFormats="0" applyBorderFormats="0" applyFontFormats="0" applyPatternFormats="0" applyAlignmentFormats="0" applyWidthHeightFormats="0">
  <queryTableRefresh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A9EB34-BF0F-41BE-A6D4-762212BBB028}" name="feedback" displayName="feedback" ref="A1:H25" tableType="queryTable" totalsRowShown="0">
  <autoFilter ref="A1:H25" xr:uid="{8AA9EB34-BF0F-41BE-A6D4-762212BBB028}"/>
  <sortState xmlns:xlrd2="http://schemas.microsoft.com/office/spreadsheetml/2017/richdata2" ref="A2:H25">
    <sortCondition ref="C1:C25"/>
  </sortState>
  <tableColumns count="8">
    <tableColumn id="1" xr3:uid="{78C741BC-EB98-4D9C-A7F4-3B4EA65DEDFE}" uniqueName="1" name="id" queryTableFieldId="1" dataDxfId="7"/>
    <tableColumn id="2" xr3:uid="{8DCF0421-5BEA-4560-8FB8-D0678421484C}" uniqueName="2" name="pid" queryTableFieldId="2" dataDxfId="6"/>
    <tableColumn id="3" xr3:uid="{77A4C932-477A-4716-B3BF-E334B8F90F9D}" uniqueName="3" name="title" queryTableFieldId="3" dataDxfId="5"/>
    <tableColumn id="4" xr3:uid="{DBA5BDCD-AE01-464D-94D7-2615511EAAAE}" uniqueName="4" name="Feedback" queryTableFieldId="4" dataDxfId="4"/>
    <tableColumn id="5" xr3:uid="{1BEDAB3D-B406-4C06-BF06-FB5226EF5D55}" uniqueName="5" name="Without" queryTableFieldId="5" dataDxfId="3"/>
    <tableColumn id="6" xr3:uid="{BE74E054-94FA-448E-9E0E-E23C49CF279B}" uniqueName="6" name="max_score2" queryTableFieldId="6" dataDxfId="2"/>
    <tableColumn id="7" xr3:uid="{8D43D467-609F-4C48-B9F4-1007CF78FC15}" uniqueName="7" name="percentage" queryTableFieldId="7" dataDxfId="1"/>
    <tableColumn id="8" xr3:uid="{35E61121-F1D6-4DF8-91CA-96EA2F7C60AA}" uniqueName="8" name="count" queryTableFieldId="8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6752E2-3A93-4B5E-BB5F-E253A2BDE4D9}" name="without" displayName="without" ref="A1:G25" tableType="queryTable" totalsRowShown="0">
  <autoFilter ref="A1:G25" xr:uid="{AB6752E2-3A93-4B5E-BB5F-E253A2BDE4D9}"/>
  <tableColumns count="7">
    <tableColumn id="1" xr3:uid="{B4D2B89A-878E-4D7C-B9B7-B3F9C9D81F5F}" uniqueName="1" name="id" queryTableFieldId="1" dataDxfId="22"/>
    <tableColumn id="2" xr3:uid="{3AC0884F-A76E-4043-A73E-5C4D234A4D22}" uniqueName="2" name="pid" queryTableFieldId="2" dataDxfId="21"/>
    <tableColumn id="3" xr3:uid="{43F807B8-AA7E-49EC-8EA3-E2F61A99B5A6}" uniqueName="3" name="title" queryTableFieldId="3" dataDxfId="20"/>
    <tableColumn id="4" xr3:uid="{BF43E0C9-BCDD-4382-990C-259A09771EA5}" uniqueName="4" name="avg" queryTableFieldId="4" dataDxfId="19"/>
    <tableColumn id="5" xr3:uid="{BBDAFD90-C6D9-43A8-9009-A01C8FAA974A}" uniqueName="5" name="max_score" queryTableFieldId="5"/>
    <tableColumn id="6" xr3:uid="{25C8D149-D299-4A44-ADC7-661A4397836D}" uniqueName="6" name="percentage" queryTableFieldId="6" dataDxfId="18"/>
    <tableColumn id="7" xr3:uid="{D4D247B4-52FD-463E-BDF2-C9D3375BC135}" uniqueName="7" name="count" queryTableFieldId="7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9672A3-0BC1-4BCA-87A7-FFD0CF65AC20}" name="Result_54" displayName="Result_54" ref="A1:F26" tableType="queryTable" totalsRowShown="0">
  <autoFilter ref="A1:F26" xr:uid="{C29672A3-0BC1-4BCA-87A7-FFD0CF65AC20}"/>
  <tableColumns count="6">
    <tableColumn id="1" xr3:uid="{FC1A66C4-CB98-448A-A29D-B93AC6381F64}" uniqueName="1" name="id" queryTableFieldId="1" dataDxfId="17"/>
    <tableColumn id="2" xr3:uid="{93B5A00B-AC3A-4C4E-8D41-4D00C2567210}" uniqueName="2" name="pid" queryTableFieldId="2" dataDxfId="16"/>
    <tableColumn id="3" xr3:uid="{501A7580-D644-475C-A79D-BE49E1147487}" uniqueName="3" name="title" queryTableFieldId="3" dataDxfId="15"/>
    <tableColumn id="4" xr3:uid="{4C6CFD58-1A9A-4E49-84C4-DCE23C91BC71}" uniqueName="4" name="avg" queryTableFieldId="4" dataDxfId="14"/>
    <tableColumn id="5" xr3:uid="{07783C35-6D31-4820-8A73-DE391394C887}" uniqueName="5" name="max_score" queryTableFieldId="5"/>
    <tableColumn id="6" xr3:uid="{D482D6C8-D900-4539-A059-F254D284696E}" uniqueName="6" name="percentage" queryTableFieldId="6" dataDxfId="13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B6A06B-505D-4120-966F-4BABE104C4E2}" name="Result_55" displayName="Result_55" ref="A1:F26" tableType="queryTable" totalsRowShown="0">
  <autoFilter ref="A1:F26" xr:uid="{39B6A06B-505D-4120-966F-4BABE104C4E2}"/>
  <tableColumns count="6">
    <tableColumn id="1" xr3:uid="{C8C010C8-25C7-4EDD-8D90-D6464DF9854C}" uniqueName="1" name="Column1" queryTableFieldId="1" dataDxfId="12"/>
    <tableColumn id="2" xr3:uid="{84CD62D1-76A7-4685-A142-9CFE154F914F}" uniqueName="2" name="Column2" queryTableFieldId="2" dataDxfId="11"/>
    <tableColumn id="3" xr3:uid="{A46C8C22-364E-413A-9C12-82D40E617264}" uniqueName="3" name="Column3" queryTableFieldId="3" dataDxfId="10"/>
    <tableColumn id="4" xr3:uid="{E2540CD1-2F83-4C66-A34A-CCD9F3530CC6}" uniqueName="4" name="Column4" queryTableFieldId="4" dataDxfId="9"/>
    <tableColumn id="5" xr3:uid="{FEA66883-CAE0-4E26-8F61-31614593257B}" uniqueName="5" name="Column5" queryTableFieldId="5"/>
    <tableColumn id="6" xr3:uid="{31E39368-FF1E-4962-A859-74DC2728CE89}" uniqueName="6" name="Column6" queryTableFieldId="6" dataDxfId="8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942B322-4A1B-4503-A2E2-B517E038A7CF}" name="Tabuľka5" displayName="Tabuľka5" ref="A1:D25" totalsRowShown="0">
  <autoFilter ref="A1:D25" xr:uid="{3942B322-4A1B-4503-A2E2-B517E038A7CF}"/>
  <sortState xmlns:xlrd2="http://schemas.microsoft.com/office/spreadsheetml/2017/richdata2" ref="A2:D25">
    <sortCondition ref="A1:A25"/>
  </sortState>
  <tableColumns count="4">
    <tableColumn id="1" xr3:uid="{F871DE15-0112-475C-8689-69DD12005E75}" name="ID"/>
    <tableColumn id="2" xr3:uid="{1135820E-B730-41BD-B27A-0D24D9E801B6}" name="Problemset"/>
    <tableColumn id="3" xr3:uid="{30C17221-B9A6-49D7-8511-8579BFA21CDF}" name="With Feedback"/>
    <tableColumn id="4" xr3:uid="{224C4DB4-623D-464C-92B1-86C531737E15}" name="Without Feedback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A85F8-858A-4A14-8636-EEAB3EA669F1}">
  <dimension ref="A1:K25"/>
  <sheetViews>
    <sheetView workbookViewId="0">
      <selection activeCell="L12" sqref="L12"/>
    </sheetView>
  </sheetViews>
  <sheetFormatPr defaultRowHeight="15" x14ac:dyDescent="0.25"/>
  <cols>
    <col min="1" max="1" width="10.5703125" bestFit="1" customWidth="1"/>
    <col min="2" max="2" width="26.85546875" bestFit="1" customWidth="1"/>
    <col min="3" max="3" width="38.5703125" bestFit="1" customWidth="1"/>
    <col min="4" max="4" width="18.85546875" bestFit="1" customWidth="1"/>
    <col min="5" max="5" width="12.85546875" bestFit="1" customWidth="1"/>
    <col min="6" max="6" width="18.85546875" bestFit="1" customWidth="1"/>
    <col min="7" max="7" width="8.42578125" bestFit="1" customWidth="1"/>
    <col min="10" max="10" width="11.710937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189</v>
      </c>
      <c r="E1" t="s">
        <v>190</v>
      </c>
      <c r="F1" t="s">
        <v>188</v>
      </c>
      <c r="G1" t="s">
        <v>5</v>
      </c>
      <c r="H1" t="s">
        <v>6</v>
      </c>
      <c r="J1" s="2" t="s">
        <v>189</v>
      </c>
      <c r="K1" s="2" t="s">
        <v>190</v>
      </c>
    </row>
    <row r="2" spans="1:11" x14ac:dyDescent="0.25">
      <c r="A2" s="1" t="s">
        <v>127</v>
      </c>
      <c r="B2" s="1" t="s">
        <v>128</v>
      </c>
      <c r="C2" s="1" t="s">
        <v>214</v>
      </c>
      <c r="D2" s="1">
        <v>64.870454545454507</v>
      </c>
      <c r="E2" s="1">
        <v>47.145161290322498</v>
      </c>
      <c r="F2">
        <v>100</v>
      </c>
      <c r="G2" s="1" t="s">
        <v>131</v>
      </c>
      <c r="H2" s="1">
        <v>220</v>
      </c>
      <c r="J2">
        <f>ROUND(feedback[[#This Row],[Feedback]],2)</f>
        <v>64.87</v>
      </c>
      <c r="K2">
        <f>ROUND(L14,2)</f>
        <v>0</v>
      </c>
    </row>
    <row r="3" spans="1:11" x14ac:dyDescent="0.25">
      <c r="A3" s="1" t="s">
        <v>92</v>
      </c>
      <c r="B3" s="1" t="s">
        <v>93</v>
      </c>
      <c r="C3" s="1" t="s">
        <v>208</v>
      </c>
      <c r="D3" s="1">
        <v>4.7215189873417698</v>
      </c>
      <c r="E3" s="1">
        <v>3.5701754385964901</v>
      </c>
      <c r="F3">
        <v>6</v>
      </c>
      <c r="G3" s="1" t="s">
        <v>96</v>
      </c>
      <c r="H3" s="1">
        <v>474</v>
      </c>
      <c r="J3">
        <f>ROUND(feedback[[#This Row],[Feedback]],2)</f>
        <v>4.72</v>
      </c>
    </row>
    <row r="4" spans="1:11" x14ac:dyDescent="0.25">
      <c r="A4" s="1" t="s">
        <v>57</v>
      </c>
      <c r="B4" s="1" t="s">
        <v>58</v>
      </c>
      <c r="C4" s="1" t="s">
        <v>201</v>
      </c>
      <c r="D4" s="1">
        <v>63.688340807174797</v>
      </c>
      <c r="E4" s="1">
        <v>55.475555555555502</v>
      </c>
      <c r="F4">
        <v>100</v>
      </c>
      <c r="G4" s="1" t="s">
        <v>61</v>
      </c>
      <c r="H4" s="1">
        <v>223</v>
      </c>
      <c r="J4">
        <f>ROUND(feedback[[#This Row],[Feedback]],2)</f>
        <v>63.69</v>
      </c>
    </row>
    <row r="5" spans="1:11" x14ac:dyDescent="0.25">
      <c r="A5" s="1" t="s">
        <v>67</v>
      </c>
      <c r="B5" s="1" t="s">
        <v>68</v>
      </c>
      <c r="C5" s="1" t="s">
        <v>203</v>
      </c>
      <c r="D5" s="1">
        <v>8.5480093676814892</v>
      </c>
      <c r="E5" s="1">
        <v>6.4801136363636296</v>
      </c>
      <c r="F5">
        <v>10</v>
      </c>
      <c r="G5" s="1" t="s">
        <v>71</v>
      </c>
      <c r="H5" s="1">
        <v>427</v>
      </c>
      <c r="J5">
        <f>ROUND(feedback[[#This Row],[Feedback]],2)</f>
        <v>8.5500000000000007</v>
      </c>
    </row>
    <row r="6" spans="1:11" x14ac:dyDescent="0.25">
      <c r="A6" s="1" t="s">
        <v>17</v>
      </c>
      <c r="B6" s="1" t="s">
        <v>18</v>
      </c>
      <c r="C6" s="1" t="s">
        <v>193</v>
      </c>
      <c r="D6" s="1">
        <v>6.4238578680203</v>
      </c>
      <c r="E6" s="1">
        <v>4.7006079027355598</v>
      </c>
      <c r="F6">
        <v>10</v>
      </c>
      <c r="G6" s="1" t="s">
        <v>21</v>
      </c>
      <c r="H6" s="1">
        <v>591</v>
      </c>
      <c r="J6">
        <f>ROUND(feedback[[#This Row],[Feedback]],2)</f>
        <v>6.42</v>
      </c>
    </row>
    <row r="7" spans="1:11" x14ac:dyDescent="0.25">
      <c r="A7" s="1" t="s">
        <v>97</v>
      </c>
      <c r="B7" s="1" t="s">
        <v>98</v>
      </c>
      <c r="C7" s="1" t="s">
        <v>209</v>
      </c>
      <c r="D7" s="1">
        <v>90.377551020408106</v>
      </c>
      <c r="E7" s="1">
        <v>73.275925925925904</v>
      </c>
      <c r="F7">
        <v>100</v>
      </c>
      <c r="G7" s="1" t="s">
        <v>101</v>
      </c>
      <c r="H7" s="1">
        <v>245</v>
      </c>
      <c r="J7">
        <f>ROUND(feedback[[#This Row],[Feedback]],2)</f>
        <v>90.38</v>
      </c>
    </row>
    <row r="8" spans="1:11" x14ac:dyDescent="0.25">
      <c r="A8" s="1" t="s">
        <v>47</v>
      </c>
      <c r="B8" s="1" t="s">
        <v>48</v>
      </c>
      <c r="C8" s="1" t="s">
        <v>199</v>
      </c>
      <c r="D8" s="1">
        <v>6.2397959183673404</v>
      </c>
      <c r="E8" s="1">
        <v>4.7506249999999897</v>
      </c>
      <c r="F8">
        <v>8</v>
      </c>
      <c r="G8" s="1" t="s">
        <v>51</v>
      </c>
      <c r="H8" s="1">
        <v>588</v>
      </c>
      <c r="J8">
        <f>ROUND(feedback[[#This Row],[Feedback]],2)</f>
        <v>6.24</v>
      </c>
    </row>
    <row r="9" spans="1:11" x14ac:dyDescent="0.25">
      <c r="A9" s="1" t="s">
        <v>82</v>
      </c>
      <c r="B9" s="1" t="s">
        <v>83</v>
      </c>
      <c r="C9" s="1" t="s">
        <v>206</v>
      </c>
      <c r="D9" s="1">
        <v>8.1971186440677908</v>
      </c>
      <c r="E9" s="1">
        <v>6.6932926829268196</v>
      </c>
      <c r="F9">
        <v>10</v>
      </c>
      <c r="G9" s="1" t="s">
        <v>86</v>
      </c>
      <c r="H9" s="1">
        <v>590</v>
      </c>
      <c r="J9">
        <f>ROUND(feedback[[#This Row],[Feedback]],2)</f>
        <v>8.1999999999999993</v>
      </c>
    </row>
    <row r="10" spans="1:11" x14ac:dyDescent="0.25">
      <c r="A10" s="1" t="s">
        <v>7</v>
      </c>
      <c r="B10" s="1" t="s">
        <v>8</v>
      </c>
      <c r="C10" s="1" t="s">
        <v>191</v>
      </c>
      <c r="D10" s="1">
        <v>66.260400000000004</v>
      </c>
      <c r="E10" s="1">
        <v>55.468037974683497</v>
      </c>
      <c r="F10">
        <v>100</v>
      </c>
      <c r="G10" s="1" t="s">
        <v>11</v>
      </c>
      <c r="H10" s="1">
        <v>250</v>
      </c>
      <c r="J10">
        <f>ROUND(feedback[[#This Row],[Feedback]],2)</f>
        <v>66.260000000000005</v>
      </c>
    </row>
    <row r="11" spans="1:11" x14ac:dyDescent="0.25">
      <c r="A11" s="1" t="s">
        <v>107</v>
      </c>
      <c r="B11" s="1" t="s">
        <v>108</v>
      </c>
      <c r="C11" s="1" t="s">
        <v>211</v>
      </c>
      <c r="D11" s="1">
        <v>9.9043121149897306</v>
      </c>
      <c r="E11" s="1">
        <v>8.6835877862595403</v>
      </c>
      <c r="F11">
        <v>11</v>
      </c>
      <c r="G11" s="1" t="s">
        <v>111</v>
      </c>
      <c r="H11" s="1">
        <v>487</v>
      </c>
      <c r="J11">
        <f>ROUND(feedback[[#This Row],[Feedback]],2)</f>
        <v>9.9</v>
      </c>
    </row>
    <row r="12" spans="1:11" x14ac:dyDescent="0.25">
      <c r="A12" s="1" t="s">
        <v>102</v>
      </c>
      <c r="B12" s="1" t="s">
        <v>103</v>
      </c>
      <c r="C12" s="1" t="s">
        <v>210</v>
      </c>
      <c r="D12" s="1">
        <v>79.237154150197597</v>
      </c>
      <c r="E12" s="1">
        <v>57.287790697674403</v>
      </c>
      <c r="F12">
        <v>100</v>
      </c>
      <c r="G12" s="1" t="s">
        <v>106</v>
      </c>
      <c r="H12" s="1">
        <v>253</v>
      </c>
      <c r="J12">
        <f>ROUND(feedback[[#This Row],[Feedback]],2)</f>
        <v>79.239999999999995</v>
      </c>
    </row>
    <row r="13" spans="1:11" x14ac:dyDescent="0.25">
      <c r="A13" s="1" t="s">
        <v>112</v>
      </c>
      <c r="B13" s="1" t="s">
        <v>113</v>
      </c>
      <c r="C13" s="1" t="s">
        <v>212</v>
      </c>
      <c r="D13" s="1">
        <v>46.663157894736798</v>
      </c>
      <c r="E13" s="1">
        <v>53.679347826086897</v>
      </c>
      <c r="F13">
        <v>100</v>
      </c>
      <c r="G13" s="1" t="s">
        <v>116</v>
      </c>
      <c r="H13" s="1">
        <v>285</v>
      </c>
      <c r="J13">
        <f>ROUND(feedback[[#This Row],[Feedback]],2)</f>
        <v>46.66</v>
      </c>
    </row>
    <row r="14" spans="1:11" x14ac:dyDescent="0.25">
      <c r="A14" s="1" t="s">
        <v>117</v>
      </c>
      <c r="B14" s="1" t="s">
        <v>118</v>
      </c>
      <c r="C14" s="1" t="s">
        <v>213</v>
      </c>
      <c r="D14" s="1">
        <v>4.3389830508474496</v>
      </c>
      <c r="E14" s="1">
        <v>3.79574468085106</v>
      </c>
      <c r="F14">
        <v>6</v>
      </c>
      <c r="G14" s="1" t="s">
        <v>121</v>
      </c>
      <c r="H14" s="1">
        <v>590</v>
      </c>
      <c r="J14">
        <f>ROUND(feedback[[#This Row],[Feedback]],2)</f>
        <v>4.34</v>
      </c>
    </row>
    <row r="15" spans="1:11" x14ac:dyDescent="0.25">
      <c r="A15" s="1" t="s">
        <v>32</v>
      </c>
      <c r="B15" s="1" t="s">
        <v>33</v>
      </c>
      <c r="C15" s="1" t="s">
        <v>196</v>
      </c>
      <c r="D15" s="1">
        <v>65.489971346704806</v>
      </c>
      <c r="E15" s="1">
        <v>51.212598425196802</v>
      </c>
      <c r="F15">
        <v>100</v>
      </c>
      <c r="G15" s="1" t="s">
        <v>36</v>
      </c>
      <c r="H15" s="1">
        <v>349</v>
      </c>
      <c r="J15">
        <f>ROUND(feedback[[#This Row],[Feedback]],2)</f>
        <v>65.489999999999995</v>
      </c>
    </row>
    <row r="16" spans="1:11" x14ac:dyDescent="0.25">
      <c r="A16" s="1" t="s">
        <v>72</v>
      </c>
      <c r="B16" s="1" t="s">
        <v>73</v>
      </c>
      <c r="C16" s="1" t="s">
        <v>204</v>
      </c>
      <c r="D16" s="1">
        <v>7.7707964601769897</v>
      </c>
      <c r="E16" s="1">
        <v>6.8304721030042899</v>
      </c>
      <c r="F16">
        <v>10</v>
      </c>
      <c r="G16" s="1" t="s">
        <v>76</v>
      </c>
      <c r="H16" s="1">
        <v>565</v>
      </c>
      <c r="J16">
        <f>ROUND(feedback[[#This Row],[Feedback]],2)</f>
        <v>7.77</v>
      </c>
    </row>
    <row r="17" spans="1:10" x14ac:dyDescent="0.25">
      <c r="A17" s="1" t="s">
        <v>22</v>
      </c>
      <c r="B17" s="1" t="s">
        <v>23</v>
      </c>
      <c r="C17" s="1" t="s">
        <v>194</v>
      </c>
      <c r="D17" s="1">
        <v>7.6113671274961598</v>
      </c>
      <c r="E17" s="1">
        <v>6.5921532846715296</v>
      </c>
      <c r="F17">
        <v>10</v>
      </c>
      <c r="G17" s="1" t="s">
        <v>26</v>
      </c>
      <c r="H17" s="1">
        <v>651</v>
      </c>
      <c r="J17">
        <f>ROUND(feedback[[#This Row],[Feedback]],2)</f>
        <v>7.61</v>
      </c>
    </row>
    <row r="18" spans="1:10" x14ac:dyDescent="0.25">
      <c r="A18" s="1" t="s">
        <v>87</v>
      </c>
      <c r="B18" s="1" t="s">
        <v>88</v>
      </c>
      <c r="C18" s="1" t="s">
        <v>207</v>
      </c>
      <c r="D18" s="1">
        <v>66.3621052631579</v>
      </c>
      <c r="E18" s="1">
        <v>51.439461883408001</v>
      </c>
      <c r="F18">
        <v>100</v>
      </c>
      <c r="G18" s="1" t="s">
        <v>91</v>
      </c>
      <c r="H18" s="1">
        <v>475</v>
      </c>
      <c r="J18">
        <f>ROUND(feedback[[#This Row],[Feedback]],2)</f>
        <v>66.36</v>
      </c>
    </row>
    <row r="19" spans="1:10" x14ac:dyDescent="0.25">
      <c r="A19" s="1" t="s">
        <v>77</v>
      </c>
      <c r="B19" s="1" t="s">
        <v>78</v>
      </c>
      <c r="C19" s="1" t="s">
        <v>205</v>
      </c>
      <c r="D19" s="1">
        <v>8.8557284299858505</v>
      </c>
      <c r="E19" s="1">
        <v>7.8971153846153799</v>
      </c>
      <c r="F19">
        <v>10</v>
      </c>
      <c r="G19" s="1" t="s">
        <v>81</v>
      </c>
      <c r="H19" s="1">
        <v>707</v>
      </c>
      <c r="J19">
        <f>ROUND(feedback[[#This Row],[Feedback]],2)</f>
        <v>8.86</v>
      </c>
    </row>
    <row r="20" spans="1:10" x14ac:dyDescent="0.25">
      <c r="A20" s="1" t="s">
        <v>27</v>
      </c>
      <c r="B20" s="1" t="s">
        <v>28</v>
      </c>
      <c r="C20" s="1" t="s">
        <v>195</v>
      </c>
      <c r="D20" s="1">
        <v>60.033424657534198</v>
      </c>
      <c r="E20" s="1">
        <v>46.182080924855399</v>
      </c>
      <c r="F20">
        <v>100</v>
      </c>
      <c r="G20" s="1" t="s">
        <v>31</v>
      </c>
      <c r="H20" s="1">
        <v>365</v>
      </c>
      <c r="J20">
        <f>ROUND(feedback[[#This Row],[Feedback]],2)</f>
        <v>60.03</v>
      </c>
    </row>
    <row r="21" spans="1:10" x14ac:dyDescent="0.25">
      <c r="A21" s="1" t="s">
        <v>42</v>
      </c>
      <c r="B21" s="1" t="s">
        <v>43</v>
      </c>
      <c r="C21" s="1" t="s">
        <v>198</v>
      </c>
      <c r="D21" s="1">
        <v>9.6928085519922202</v>
      </c>
      <c r="E21" s="1">
        <v>9.5224431818181792</v>
      </c>
      <c r="F21">
        <v>11</v>
      </c>
      <c r="G21" s="1" t="s">
        <v>46</v>
      </c>
      <c r="H21" s="1">
        <v>1029</v>
      </c>
      <c r="J21">
        <f>ROUND(feedback[[#This Row],[Feedback]],2)</f>
        <v>9.69</v>
      </c>
    </row>
    <row r="22" spans="1:10" x14ac:dyDescent="0.25">
      <c r="A22" s="1" t="s">
        <v>12</v>
      </c>
      <c r="B22" s="1" t="s">
        <v>13</v>
      </c>
      <c r="C22" s="1" t="s">
        <v>192</v>
      </c>
      <c r="D22" s="1">
        <v>70.372031662269094</v>
      </c>
      <c r="E22" s="1">
        <v>52.908571428571399</v>
      </c>
      <c r="F22">
        <v>100</v>
      </c>
      <c r="G22" s="1" t="s">
        <v>16</v>
      </c>
      <c r="H22" s="1">
        <v>379</v>
      </c>
      <c r="J22">
        <f>ROUND(feedback[[#This Row],[Feedback]],2)</f>
        <v>70.37</v>
      </c>
    </row>
    <row r="23" spans="1:10" x14ac:dyDescent="0.25">
      <c r="A23" s="1" t="s">
        <v>52</v>
      </c>
      <c r="B23" s="1" t="s">
        <v>53</v>
      </c>
      <c r="C23" s="1" t="s">
        <v>200</v>
      </c>
      <c r="D23" s="1">
        <v>75.335511982570793</v>
      </c>
      <c r="E23" s="1">
        <v>80.703252032520297</v>
      </c>
      <c r="F23">
        <v>100</v>
      </c>
      <c r="G23" s="1" t="s">
        <v>56</v>
      </c>
      <c r="H23" s="1">
        <v>459</v>
      </c>
      <c r="J23">
        <f>ROUND(feedback[[#This Row],[Feedback]],2)</f>
        <v>75.34</v>
      </c>
    </row>
    <row r="24" spans="1:10" x14ac:dyDescent="0.25">
      <c r="A24" s="1" t="s">
        <v>62</v>
      </c>
      <c r="B24" s="1" t="s">
        <v>63</v>
      </c>
      <c r="C24" s="1" t="s">
        <v>202</v>
      </c>
      <c r="D24" s="1">
        <v>59.6146726862302</v>
      </c>
      <c r="E24" s="1">
        <v>62.023711340206098</v>
      </c>
      <c r="F24">
        <v>100</v>
      </c>
      <c r="G24" s="1" t="s">
        <v>66</v>
      </c>
      <c r="H24" s="1">
        <v>443</v>
      </c>
      <c r="J24">
        <f>ROUND(feedback[[#This Row],[Feedback]],2)</f>
        <v>59.61</v>
      </c>
    </row>
    <row r="25" spans="1:10" x14ac:dyDescent="0.25">
      <c r="A25" s="1" t="s">
        <v>37</v>
      </c>
      <c r="B25" s="1" t="s">
        <v>38</v>
      </c>
      <c r="C25" s="1" t="s">
        <v>197</v>
      </c>
      <c r="D25" s="1">
        <v>62.942222222222199</v>
      </c>
      <c r="E25" s="1">
        <v>67.202839756592297</v>
      </c>
      <c r="F25">
        <v>100</v>
      </c>
      <c r="G25" s="1" t="s">
        <v>41</v>
      </c>
      <c r="H25" s="1">
        <v>450</v>
      </c>
      <c r="J25">
        <f>ROUND(feedback[[#This Row],[Feedback]],2)</f>
        <v>62.94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333A7-8FC5-4F62-BD71-E9D67988DD81}">
  <dimension ref="A1:G25"/>
  <sheetViews>
    <sheetView workbookViewId="0">
      <selection activeCell="D2" sqref="D2:D25"/>
    </sheetView>
  </sheetViews>
  <sheetFormatPr defaultRowHeight="15" x14ac:dyDescent="0.25"/>
  <cols>
    <col min="1" max="1" width="10.5703125" bestFit="1" customWidth="1"/>
    <col min="2" max="2" width="26.85546875" bestFit="1" customWidth="1"/>
    <col min="3" max="3" width="38.5703125" bestFit="1" customWidth="1"/>
    <col min="4" max="4" width="18.85546875" bestFit="1" customWidth="1"/>
    <col min="5" max="5" width="12.85546875" bestFit="1" customWidth="1"/>
    <col min="6" max="6" width="19.85546875" bestFit="1" customWidth="1"/>
    <col min="7" max="7" width="8.42578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 s="1" t="s">
        <v>9</v>
      </c>
      <c r="D2" s="1" t="s">
        <v>132</v>
      </c>
      <c r="E2">
        <v>100</v>
      </c>
      <c r="F2" s="1" t="s">
        <v>133</v>
      </c>
      <c r="G2">
        <v>316</v>
      </c>
    </row>
    <row r="3" spans="1:7" x14ac:dyDescent="0.25">
      <c r="A3" s="1" t="s">
        <v>12</v>
      </c>
      <c r="B3" s="1" t="s">
        <v>13</v>
      </c>
      <c r="C3" s="1" t="s">
        <v>14</v>
      </c>
      <c r="D3" s="1" t="s">
        <v>134</v>
      </c>
      <c r="E3">
        <v>100</v>
      </c>
      <c r="F3" s="1" t="s">
        <v>135</v>
      </c>
      <c r="G3">
        <v>175</v>
      </c>
    </row>
    <row r="4" spans="1:7" x14ac:dyDescent="0.25">
      <c r="A4" s="1" t="s">
        <v>17</v>
      </c>
      <c r="B4" s="1" t="s">
        <v>18</v>
      </c>
      <c r="C4" s="1" t="s">
        <v>19</v>
      </c>
      <c r="D4" s="1" t="s">
        <v>136</v>
      </c>
      <c r="E4">
        <v>10</v>
      </c>
      <c r="F4" s="1" t="s">
        <v>137</v>
      </c>
      <c r="G4">
        <v>329</v>
      </c>
    </row>
    <row r="5" spans="1:7" x14ac:dyDescent="0.25">
      <c r="A5" s="1" t="s">
        <v>22</v>
      </c>
      <c r="B5" s="1" t="s">
        <v>23</v>
      </c>
      <c r="C5" s="1" t="s">
        <v>24</v>
      </c>
      <c r="D5" s="1" t="s">
        <v>138</v>
      </c>
      <c r="E5">
        <v>10</v>
      </c>
      <c r="F5" s="1" t="s">
        <v>139</v>
      </c>
      <c r="G5">
        <v>274</v>
      </c>
    </row>
    <row r="6" spans="1:7" x14ac:dyDescent="0.25">
      <c r="A6" s="1" t="s">
        <v>27</v>
      </c>
      <c r="B6" s="1" t="s">
        <v>28</v>
      </c>
      <c r="C6" s="1" t="s">
        <v>29</v>
      </c>
      <c r="D6" s="1" t="s">
        <v>140</v>
      </c>
      <c r="E6">
        <v>100</v>
      </c>
      <c r="F6" s="1" t="s">
        <v>141</v>
      </c>
      <c r="G6">
        <v>173</v>
      </c>
    </row>
    <row r="7" spans="1:7" x14ac:dyDescent="0.25">
      <c r="A7" s="1" t="s">
        <v>32</v>
      </c>
      <c r="B7" s="1" t="s">
        <v>33</v>
      </c>
      <c r="C7" s="1" t="s">
        <v>34</v>
      </c>
      <c r="D7" s="1" t="s">
        <v>142</v>
      </c>
      <c r="E7">
        <v>100</v>
      </c>
      <c r="F7" s="1" t="s">
        <v>143</v>
      </c>
      <c r="G7">
        <v>127</v>
      </c>
    </row>
    <row r="8" spans="1:7" x14ac:dyDescent="0.25">
      <c r="A8" s="1" t="s">
        <v>37</v>
      </c>
      <c r="B8" s="1" t="s">
        <v>38</v>
      </c>
      <c r="C8" s="1" t="s">
        <v>39</v>
      </c>
      <c r="D8" s="1" t="s">
        <v>144</v>
      </c>
      <c r="E8">
        <v>100</v>
      </c>
      <c r="F8" s="1" t="s">
        <v>145</v>
      </c>
      <c r="G8">
        <v>493</v>
      </c>
    </row>
    <row r="9" spans="1:7" x14ac:dyDescent="0.25">
      <c r="A9" s="1" t="s">
        <v>42</v>
      </c>
      <c r="B9" s="1" t="s">
        <v>43</v>
      </c>
      <c r="C9" s="1" t="s">
        <v>44</v>
      </c>
      <c r="D9" s="1" t="s">
        <v>146</v>
      </c>
      <c r="E9">
        <v>11</v>
      </c>
      <c r="F9" s="1" t="s">
        <v>147</v>
      </c>
      <c r="G9">
        <v>1056</v>
      </c>
    </row>
    <row r="10" spans="1:7" x14ac:dyDescent="0.25">
      <c r="A10" s="1" t="s">
        <v>47</v>
      </c>
      <c r="B10" s="1" t="s">
        <v>48</v>
      </c>
      <c r="C10" s="1" t="s">
        <v>49</v>
      </c>
      <c r="D10" s="1" t="s">
        <v>148</v>
      </c>
      <c r="E10">
        <v>8</v>
      </c>
      <c r="F10" s="1" t="s">
        <v>149</v>
      </c>
      <c r="G10">
        <v>320</v>
      </c>
    </row>
    <row r="11" spans="1:7" x14ac:dyDescent="0.25">
      <c r="A11" s="1" t="s">
        <v>52</v>
      </c>
      <c r="B11" s="1" t="s">
        <v>53</v>
      </c>
      <c r="C11" s="1" t="s">
        <v>54</v>
      </c>
      <c r="D11" s="1" t="s">
        <v>150</v>
      </c>
      <c r="E11">
        <v>100</v>
      </c>
      <c r="F11" s="1" t="s">
        <v>151</v>
      </c>
      <c r="G11">
        <v>492</v>
      </c>
    </row>
    <row r="12" spans="1:7" x14ac:dyDescent="0.25">
      <c r="A12" s="1" t="s">
        <v>57</v>
      </c>
      <c r="B12" s="1" t="s">
        <v>58</v>
      </c>
      <c r="C12" s="1" t="s">
        <v>59</v>
      </c>
      <c r="D12" s="1" t="s">
        <v>152</v>
      </c>
      <c r="E12">
        <v>100</v>
      </c>
      <c r="F12" s="1" t="s">
        <v>153</v>
      </c>
      <c r="G12">
        <v>225</v>
      </c>
    </row>
    <row r="13" spans="1:7" x14ac:dyDescent="0.25">
      <c r="A13" s="1" t="s">
        <v>62</v>
      </c>
      <c r="B13" s="1" t="s">
        <v>63</v>
      </c>
      <c r="C13" s="1" t="s">
        <v>64</v>
      </c>
      <c r="D13" s="1" t="s">
        <v>154</v>
      </c>
      <c r="E13">
        <v>100</v>
      </c>
      <c r="F13" s="1" t="s">
        <v>155</v>
      </c>
      <c r="G13">
        <v>485</v>
      </c>
    </row>
    <row r="14" spans="1:7" x14ac:dyDescent="0.25">
      <c r="A14" s="1" t="s">
        <v>67</v>
      </c>
      <c r="B14" s="1" t="s">
        <v>68</v>
      </c>
      <c r="C14" s="1" t="s">
        <v>69</v>
      </c>
      <c r="D14" s="1" t="s">
        <v>156</v>
      </c>
      <c r="E14">
        <v>10</v>
      </c>
      <c r="F14" s="1" t="s">
        <v>157</v>
      </c>
      <c r="G14">
        <v>176</v>
      </c>
    </row>
    <row r="15" spans="1:7" x14ac:dyDescent="0.25">
      <c r="A15" s="1" t="s">
        <v>72</v>
      </c>
      <c r="B15" s="1" t="s">
        <v>73</v>
      </c>
      <c r="C15" s="1" t="s">
        <v>74</v>
      </c>
      <c r="D15" s="1" t="s">
        <v>158</v>
      </c>
      <c r="E15">
        <v>10</v>
      </c>
      <c r="F15" s="1" t="s">
        <v>159</v>
      </c>
      <c r="G15">
        <v>233</v>
      </c>
    </row>
    <row r="16" spans="1:7" x14ac:dyDescent="0.25">
      <c r="A16" s="1" t="s">
        <v>77</v>
      </c>
      <c r="B16" s="1" t="s">
        <v>78</v>
      </c>
      <c r="C16" s="1" t="s">
        <v>79</v>
      </c>
      <c r="D16" s="1" t="s">
        <v>160</v>
      </c>
      <c r="E16">
        <v>10</v>
      </c>
      <c r="F16" s="1" t="s">
        <v>161</v>
      </c>
      <c r="G16">
        <v>312</v>
      </c>
    </row>
    <row r="17" spans="1:7" x14ac:dyDescent="0.25">
      <c r="A17" s="1" t="s">
        <v>82</v>
      </c>
      <c r="B17" s="1" t="s">
        <v>83</v>
      </c>
      <c r="C17" s="1" t="s">
        <v>84</v>
      </c>
      <c r="D17" s="1" t="s">
        <v>162</v>
      </c>
      <c r="E17">
        <v>10</v>
      </c>
      <c r="F17" s="1" t="s">
        <v>163</v>
      </c>
      <c r="G17">
        <v>328</v>
      </c>
    </row>
    <row r="18" spans="1:7" x14ac:dyDescent="0.25">
      <c r="A18" s="1" t="s">
        <v>87</v>
      </c>
      <c r="B18" s="1" t="s">
        <v>88</v>
      </c>
      <c r="C18" s="1" t="s">
        <v>89</v>
      </c>
      <c r="D18" s="1" t="s">
        <v>164</v>
      </c>
      <c r="E18">
        <v>100</v>
      </c>
      <c r="F18" s="1" t="s">
        <v>165</v>
      </c>
      <c r="G18">
        <v>223</v>
      </c>
    </row>
    <row r="19" spans="1:7" x14ac:dyDescent="0.25">
      <c r="A19" s="1" t="s">
        <v>92</v>
      </c>
      <c r="B19" s="1" t="s">
        <v>93</v>
      </c>
      <c r="C19" s="1" t="s">
        <v>94</v>
      </c>
      <c r="D19" s="1" t="s">
        <v>166</v>
      </c>
      <c r="E19">
        <v>6</v>
      </c>
      <c r="F19" s="1" t="s">
        <v>167</v>
      </c>
      <c r="G19">
        <v>228</v>
      </c>
    </row>
    <row r="20" spans="1:7" x14ac:dyDescent="0.25">
      <c r="A20" s="1" t="s">
        <v>97</v>
      </c>
      <c r="B20" s="1" t="s">
        <v>98</v>
      </c>
      <c r="C20" s="1" t="s">
        <v>99</v>
      </c>
      <c r="D20" s="1" t="s">
        <v>168</v>
      </c>
      <c r="E20">
        <v>100</v>
      </c>
      <c r="F20" s="1" t="s">
        <v>169</v>
      </c>
      <c r="G20">
        <v>270</v>
      </c>
    </row>
    <row r="21" spans="1:7" x14ac:dyDescent="0.25">
      <c r="A21" s="1" t="s">
        <v>102</v>
      </c>
      <c r="B21" s="1" t="s">
        <v>103</v>
      </c>
      <c r="C21" s="1" t="s">
        <v>104</v>
      </c>
      <c r="D21" s="1" t="s">
        <v>170</v>
      </c>
      <c r="E21">
        <v>100</v>
      </c>
      <c r="F21" s="1" t="s">
        <v>171</v>
      </c>
      <c r="G21">
        <v>344</v>
      </c>
    </row>
    <row r="22" spans="1:7" x14ac:dyDescent="0.25">
      <c r="A22" s="1" t="s">
        <v>107</v>
      </c>
      <c r="B22" s="1" t="s">
        <v>108</v>
      </c>
      <c r="C22" s="1" t="s">
        <v>109</v>
      </c>
      <c r="D22" s="1" t="s">
        <v>172</v>
      </c>
      <c r="E22">
        <v>11</v>
      </c>
      <c r="F22" s="1" t="s">
        <v>173</v>
      </c>
      <c r="G22">
        <v>262</v>
      </c>
    </row>
    <row r="23" spans="1:7" x14ac:dyDescent="0.25">
      <c r="A23" s="1" t="s">
        <v>112</v>
      </c>
      <c r="B23" s="1" t="s">
        <v>113</v>
      </c>
      <c r="C23" s="1" t="s">
        <v>114</v>
      </c>
      <c r="D23" s="1" t="s">
        <v>174</v>
      </c>
      <c r="E23">
        <v>100</v>
      </c>
      <c r="F23" s="1" t="s">
        <v>175</v>
      </c>
      <c r="G23">
        <v>92</v>
      </c>
    </row>
    <row r="24" spans="1:7" x14ac:dyDescent="0.25">
      <c r="A24" s="1" t="s">
        <v>117</v>
      </c>
      <c r="B24" s="1" t="s">
        <v>118</v>
      </c>
      <c r="C24" s="1" t="s">
        <v>119</v>
      </c>
      <c r="D24" s="1" t="s">
        <v>176</v>
      </c>
      <c r="E24">
        <v>6</v>
      </c>
      <c r="F24" s="1" t="s">
        <v>177</v>
      </c>
      <c r="G24">
        <v>235</v>
      </c>
    </row>
    <row r="25" spans="1:7" x14ac:dyDescent="0.25">
      <c r="A25" s="1" t="s">
        <v>127</v>
      </c>
      <c r="B25" s="1" t="s">
        <v>128</v>
      </c>
      <c r="C25" s="1" t="s">
        <v>129</v>
      </c>
      <c r="D25" s="1" t="s">
        <v>180</v>
      </c>
      <c r="E25">
        <v>100</v>
      </c>
      <c r="F25" s="1" t="s">
        <v>181</v>
      </c>
      <c r="G25">
        <v>155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0614E-6F61-44CE-86E4-851B8F93DC2E}">
  <dimension ref="A1:F26"/>
  <sheetViews>
    <sheetView workbookViewId="0">
      <selection activeCell="E2" sqref="E2:E25"/>
    </sheetView>
  </sheetViews>
  <sheetFormatPr defaultRowHeight="15" x14ac:dyDescent="0.25"/>
  <cols>
    <col min="1" max="1" width="10.5703125" bestFit="1" customWidth="1"/>
    <col min="2" max="2" width="26.85546875" bestFit="1" customWidth="1"/>
    <col min="3" max="3" width="38.5703125" bestFit="1" customWidth="1"/>
    <col min="4" max="4" width="18.85546875" bestFit="1" customWidth="1"/>
    <col min="5" max="5" width="12.85546875" bestFit="1" customWidth="1"/>
    <col min="6" max="6" width="18.855468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 t="s">
        <v>7</v>
      </c>
      <c r="B2" s="1" t="s">
        <v>8</v>
      </c>
      <c r="C2" s="1" t="s">
        <v>9</v>
      </c>
      <c r="D2" s="1" t="s">
        <v>10</v>
      </c>
      <c r="E2">
        <v>100</v>
      </c>
      <c r="F2" s="1" t="s">
        <v>11</v>
      </c>
    </row>
    <row r="3" spans="1:6" x14ac:dyDescent="0.25">
      <c r="A3" s="1" t="s">
        <v>12</v>
      </c>
      <c r="B3" s="1" t="s">
        <v>13</v>
      </c>
      <c r="C3" s="1" t="s">
        <v>14</v>
      </c>
      <c r="D3" s="1" t="s">
        <v>15</v>
      </c>
      <c r="E3">
        <v>100</v>
      </c>
      <c r="F3" s="1" t="s">
        <v>16</v>
      </c>
    </row>
    <row r="4" spans="1:6" x14ac:dyDescent="0.25">
      <c r="A4" s="1" t="s">
        <v>17</v>
      </c>
      <c r="B4" s="1" t="s">
        <v>18</v>
      </c>
      <c r="C4" s="1" t="s">
        <v>19</v>
      </c>
      <c r="D4" s="1" t="s">
        <v>20</v>
      </c>
      <c r="E4">
        <v>10</v>
      </c>
      <c r="F4" s="1" t="s">
        <v>21</v>
      </c>
    </row>
    <row r="5" spans="1:6" x14ac:dyDescent="0.25">
      <c r="A5" s="1" t="s">
        <v>22</v>
      </c>
      <c r="B5" s="1" t="s">
        <v>23</v>
      </c>
      <c r="C5" s="1" t="s">
        <v>24</v>
      </c>
      <c r="D5" s="1" t="s">
        <v>25</v>
      </c>
      <c r="E5">
        <v>10</v>
      </c>
      <c r="F5" s="1" t="s">
        <v>26</v>
      </c>
    </row>
    <row r="6" spans="1:6" x14ac:dyDescent="0.25">
      <c r="A6" s="1" t="s">
        <v>27</v>
      </c>
      <c r="B6" s="1" t="s">
        <v>28</v>
      </c>
      <c r="C6" s="1" t="s">
        <v>29</v>
      </c>
      <c r="D6" s="1" t="s">
        <v>30</v>
      </c>
      <c r="E6">
        <v>100</v>
      </c>
      <c r="F6" s="1" t="s">
        <v>31</v>
      </c>
    </row>
    <row r="7" spans="1:6" x14ac:dyDescent="0.25">
      <c r="A7" s="1" t="s">
        <v>32</v>
      </c>
      <c r="B7" s="1" t="s">
        <v>33</v>
      </c>
      <c r="C7" s="1" t="s">
        <v>34</v>
      </c>
      <c r="D7" s="1" t="s">
        <v>35</v>
      </c>
      <c r="E7">
        <v>100</v>
      </c>
      <c r="F7" s="1" t="s">
        <v>36</v>
      </c>
    </row>
    <row r="8" spans="1:6" x14ac:dyDescent="0.25">
      <c r="A8" s="1" t="s">
        <v>37</v>
      </c>
      <c r="B8" s="1" t="s">
        <v>38</v>
      </c>
      <c r="C8" s="1" t="s">
        <v>39</v>
      </c>
      <c r="D8" s="1" t="s">
        <v>40</v>
      </c>
      <c r="E8">
        <v>100</v>
      </c>
      <c r="F8" s="1" t="s">
        <v>41</v>
      </c>
    </row>
    <row r="9" spans="1:6" x14ac:dyDescent="0.25">
      <c r="A9" s="1" t="s">
        <v>42</v>
      </c>
      <c r="B9" s="1" t="s">
        <v>43</v>
      </c>
      <c r="C9" s="1" t="s">
        <v>44</v>
      </c>
      <c r="D9" s="1" t="s">
        <v>45</v>
      </c>
      <c r="E9">
        <v>11</v>
      </c>
      <c r="F9" s="1" t="s">
        <v>46</v>
      </c>
    </row>
    <row r="10" spans="1:6" x14ac:dyDescent="0.25">
      <c r="A10" s="1" t="s">
        <v>47</v>
      </c>
      <c r="B10" s="1" t="s">
        <v>48</v>
      </c>
      <c r="C10" s="1" t="s">
        <v>49</v>
      </c>
      <c r="D10" s="1" t="s">
        <v>50</v>
      </c>
      <c r="E10">
        <v>8</v>
      </c>
      <c r="F10" s="1" t="s">
        <v>51</v>
      </c>
    </row>
    <row r="11" spans="1:6" x14ac:dyDescent="0.25">
      <c r="A11" s="1" t="s">
        <v>52</v>
      </c>
      <c r="B11" s="1" t="s">
        <v>53</v>
      </c>
      <c r="C11" s="1" t="s">
        <v>54</v>
      </c>
      <c r="D11" s="1" t="s">
        <v>55</v>
      </c>
      <c r="E11">
        <v>100</v>
      </c>
      <c r="F11" s="1" t="s">
        <v>56</v>
      </c>
    </row>
    <row r="12" spans="1:6" x14ac:dyDescent="0.25">
      <c r="A12" s="1" t="s">
        <v>57</v>
      </c>
      <c r="B12" s="1" t="s">
        <v>58</v>
      </c>
      <c r="C12" s="1" t="s">
        <v>59</v>
      </c>
      <c r="D12" s="1" t="s">
        <v>60</v>
      </c>
      <c r="E12">
        <v>100</v>
      </c>
      <c r="F12" s="1" t="s">
        <v>61</v>
      </c>
    </row>
    <row r="13" spans="1:6" x14ac:dyDescent="0.25">
      <c r="A13" s="1" t="s">
        <v>62</v>
      </c>
      <c r="B13" s="1" t="s">
        <v>63</v>
      </c>
      <c r="C13" s="1" t="s">
        <v>64</v>
      </c>
      <c r="D13" s="1" t="s">
        <v>65</v>
      </c>
      <c r="E13">
        <v>100</v>
      </c>
      <c r="F13" s="1" t="s">
        <v>66</v>
      </c>
    </row>
    <row r="14" spans="1:6" x14ac:dyDescent="0.25">
      <c r="A14" s="1" t="s">
        <v>67</v>
      </c>
      <c r="B14" s="1" t="s">
        <v>68</v>
      </c>
      <c r="C14" s="1" t="s">
        <v>69</v>
      </c>
      <c r="D14" s="1" t="s">
        <v>70</v>
      </c>
      <c r="E14">
        <v>10</v>
      </c>
      <c r="F14" s="1" t="s">
        <v>71</v>
      </c>
    </row>
    <row r="15" spans="1:6" x14ac:dyDescent="0.25">
      <c r="A15" s="1" t="s">
        <v>72</v>
      </c>
      <c r="B15" s="1" t="s">
        <v>73</v>
      </c>
      <c r="C15" s="1" t="s">
        <v>74</v>
      </c>
      <c r="D15" s="1" t="s">
        <v>75</v>
      </c>
      <c r="E15">
        <v>10</v>
      </c>
      <c r="F15" s="1" t="s">
        <v>76</v>
      </c>
    </row>
    <row r="16" spans="1:6" x14ac:dyDescent="0.25">
      <c r="A16" s="1" t="s">
        <v>77</v>
      </c>
      <c r="B16" s="1" t="s">
        <v>78</v>
      </c>
      <c r="C16" s="1" t="s">
        <v>79</v>
      </c>
      <c r="D16" s="1" t="s">
        <v>80</v>
      </c>
      <c r="E16">
        <v>10</v>
      </c>
      <c r="F16" s="1" t="s">
        <v>81</v>
      </c>
    </row>
    <row r="17" spans="1:6" x14ac:dyDescent="0.25">
      <c r="A17" s="1" t="s">
        <v>82</v>
      </c>
      <c r="B17" s="1" t="s">
        <v>83</v>
      </c>
      <c r="C17" s="1" t="s">
        <v>84</v>
      </c>
      <c r="D17" s="1" t="s">
        <v>85</v>
      </c>
      <c r="E17">
        <v>10</v>
      </c>
      <c r="F17" s="1" t="s">
        <v>86</v>
      </c>
    </row>
    <row r="18" spans="1:6" x14ac:dyDescent="0.25">
      <c r="A18" s="1" t="s">
        <v>87</v>
      </c>
      <c r="B18" s="1" t="s">
        <v>88</v>
      </c>
      <c r="C18" s="1" t="s">
        <v>89</v>
      </c>
      <c r="D18" s="1" t="s">
        <v>90</v>
      </c>
      <c r="E18">
        <v>100</v>
      </c>
      <c r="F18" s="1" t="s">
        <v>91</v>
      </c>
    </row>
    <row r="19" spans="1:6" x14ac:dyDescent="0.25">
      <c r="A19" s="1" t="s">
        <v>92</v>
      </c>
      <c r="B19" s="1" t="s">
        <v>93</v>
      </c>
      <c r="C19" s="1" t="s">
        <v>94</v>
      </c>
      <c r="D19" s="1" t="s">
        <v>95</v>
      </c>
      <c r="E19">
        <v>6</v>
      </c>
      <c r="F19" s="1" t="s">
        <v>96</v>
      </c>
    </row>
    <row r="20" spans="1:6" x14ac:dyDescent="0.25">
      <c r="A20" s="1" t="s">
        <v>97</v>
      </c>
      <c r="B20" s="1" t="s">
        <v>98</v>
      </c>
      <c r="C20" s="1" t="s">
        <v>99</v>
      </c>
      <c r="D20" s="1" t="s">
        <v>100</v>
      </c>
      <c r="E20">
        <v>100</v>
      </c>
      <c r="F20" s="1" t="s">
        <v>101</v>
      </c>
    </row>
    <row r="21" spans="1:6" x14ac:dyDescent="0.25">
      <c r="A21" s="1" t="s">
        <v>102</v>
      </c>
      <c r="B21" s="1" t="s">
        <v>103</v>
      </c>
      <c r="C21" s="1" t="s">
        <v>104</v>
      </c>
      <c r="D21" s="1" t="s">
        <v>105</v>
      </c>
      <c r="E21">
        <v>100</v>
      </c>
      <c r="F21" s="1" t="s">
        <v>106</v>
      </c>
    </row>
    <row r="22" spans="1:6" x14ac:dyDescent="0.25">
      <c r="A22" s="1" t="s">
        <v>107</v>
      </c>
      <c r="B22" s="1" t="s">
        <v>108</v>
      </c>
      <c r="C22" s="1" t="s">
        <v>109</v>
      </c>
      <c r="D22" s="1" t="s">
        <v>110</v>
      </c>
      <c r="E22">
        <v>11</v>
      </c>
      <c r="F22" s="1" t="s">
        <v>111</v>
      </c>
    </row>
    <row r="23" spans="1:6" x14ac:dyDescent="0.25">
      <c r="A23" s="1" t="s">
        <v>112</v>
      </c>
      <c r="B23" s="1" t="s">
        <v>113</v>
      </c>
      <c r="C23" s="1" t="s">
        <v>114</v>
      </c>
      <c r="D23" s="1" t="s">
        <v>115</v>
      </c>
      <c r="E23">
        <v>100</v>
      </c>
      <c r="F23" s="1" t="s">
        <v>116</v>
      </c>
    </row>
    <row r="24" spans="1:6" x14ac:dyDescent="0.25">
      <c r="A24" s="1" t="s">
        <v>117</v>
      </c>
      <c r="B24" s="1" t="s">
        <v>118</v>
      </c>
      <c r="C24" s="1" t="s">
        <v>119</v>
      </c>
      <c r="D24" s="1" t="s">
        <v>120</v>
      </c>
      <c r="E24">
        <v>6</v>
      </c>
      <c r="F24" s="1" t="s">
        <v>121</v>
      </c>
    </row>
    <row r="25" spans="1:6" x14ac:dyDescent="0.25">
      <c r="A25" s="1" t="s">
        <v>122</v>
      </c>
      <c r="B25" s="1" t="s">
        <v>123</v>
      </c>
      <c r="C25" s="1" t="s">
        <v>124</v>
      </c>
      <c r="D25" s="1" t="s">
        <v>125</v>
      </c>
      <c r="E25">
        <v>100</v>
      </c>
      <c r="F25" s="1" t="s">
        <v>126</v>
      </c>
    </row>
    <row r="26" spans="1:6" x14ac:dyDescent="0.25">
      <c r="A26" s="1" t="s">
        <v>127</v>
      </c>
      <c r="B26" s="1" t="s">
        <v>128</v>
      </c>
      <c r="C26" s="1" t="s">
        <v>129</v>
      </c>
      <c r="D26" s="1" t="s">
        <v>130</v>
      </c>
      <c r="E26">
        <v>100</v>
      </c>
      <c r="F26" s="1" t="s">
        <v>131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EF325-FAFB-499B-AA83-DFB640860500}">
  <dimension ref="A1:F26"/>
  <sheetViews>
    <sheetView workbookViewId="0"/>
  </sheetViews>
  <sheetFormatPr defaultRowHeight="15" x14ac:dyDescent="0.25"/>
  <cols>
    <col min="1" max="1" width="11.42578125" bestFit="1" customWidth="1"/>
    <col min="2" max="2" width="26.85546875" bestFit="1" customWidth="1"/>
    <col min="3" max="3" width="38.5703125" bestFit="1" customWidth="1"/>
    <col min="4" max="4" width="18.85546875" bestFit="1" customWidth="1"/>
    <col min="5" max="5" width="11.42578125" bestFit="1" customWidth="1"/>
    <col min="6" max="6" width="19.85546875" bestFit="1" customWidth="1"/>
  </cols>
  <sheetData>
    <row r="1" spans="1:6" x14ac:dyDescent="0.25">
      <c r="A1" t="s">
        <v>182</v>
      </c>
      <c r="B1" t="s">
        <v>183</v>
      </c>
      <c r="C1" t="s">
        <v>184</v>
      </c>
      <c r="D1" t="s">
        <v>185</v>
      </c>
      <c r="E1" t="s">
        <v>186</v>
      </c>
      <c r="F1" t="s">
        <v>187</v>
      </c>
    </row>
    <row r="2" spans="1:6" x14ac:dyDescent="0.25">
      <c r="A2" s="1" t="s">
        <v>7</v>
      </c>
      <c r="B2" s="1" t="s">
        <v>8</v>
      </c>
      <c r="C2" s="1" t="s">
        <v>9</v>
      </c>
      <c r="D2" s="1" t="s">
        <v>132</v>
      </c>
      <c r="E2">
        <v>100</v>
      </c>
      <c r="F2" s="1" t="s">
        <v>133</v>
      </c>
    </row>
    <row r="3" spans="1:6" x14ac:dyDescent="0.25">
      <c r="A3" s="1" t="s">
        <v>12</v>
      </c>
      <c r="B3" s="1" t="s">
        <v>13</v>
      </c>
      <c r="C3" s="1" t="s">
        <v>14</v>
      </c>
      <c r="D3" s="1" t="s">
        <v>134</v>
      </c>
      <c r="E3">
        <v>100</v>
      </c>
      <c r="F3" s="1" t="s">
        <v>135</v>
      </c>
    </row>
    <row r="4" spans="1:6" x14ac:dyDescent="0.25">
      <c r="A4" s="1" t="s">
        <v>17</v>
      </c>
      <c r="B4" s="1" t="s">
        <v>18</v>
      </c>
      <c r="C4" s="1" t="s">
        <v>19</v>
      </c>
      <c r="D4" s="1" t="s">
        <v>136</v>
      </c>
      <c r="E4">
        <v>10</v>
      </c>
      <c r="F4" s="1" t="s">
        <v>137</v>
      </c>
    </row>
    <row r="5" spans="1:6" x14ac:dyDescent="0.25">
      <c r="A5" s="1" t="s">
        <v>22</v>
      </c>
      <c r="B5" s="1" t="s">
        <v>23</v>
      </c>
      <c r="C5" s="1" t="s">
        <v>24</v>
      </c>
      <c r="D5" s="1" t="s">
        <v>138</v>
      </c>
      <c r="E5">
        <v>10</v>
      </c>
      <c r="F5" s="1" t="s">
        <v>139</v>
      </c>
    </row>
    <row r="6" spans="1:6" x14ac:dyDescent="0.25">
      <c r="A6" s="1" t="s">
        <v>27</v>
      </c>
      <c r="B6" s="1" t="s">
        <v>28</v>
      </c>
      <c r="C6" s="1" t="s">
        <v>29</v>
      </c>
      <c r="D6" s="1" t="s">
        <v>140</v>
      </c>
      <c r="E6">
        <v>100</v>
      </c>
      <c r="F6" s="1" t="s">
        <v>141</v>
      </c>
    </row>
    <row r="7" spans="1:6" x14ac:dyDescent="0.25">
      <c r="A7" s="1" t="s">
        <v>32</v>
      </c>
      <c r="B7" s="1" t="s">
        <v>33</v>
      </c>
      <c r="C7" s="1" t="s">
        <v>34</v>
      </c>
      <c r="D7" s="1" t="s">
        <v>142</v>
      </c>
      <c r="E7">
        <v>100</v>
      </c>
      <c r="F7" s="1" t="s">
        <v>143</v>
      </c>
    </row>
    <row r="8" spans="1:6" x14ac:dyDescent="0.25">
      <c r="A8" s="1" t="s">
        <v>37</v>
      </c>
      <c r="B8" s="1" t="s">
        <v>38</v>
      </c>
      <c r="C8" s="1" t="s">
        <v>39</v>
      </c>
      <c r="D8" s="1" t="s">
        <v>144</v>
      </c>
      <c r="E8">
        <v>100</v>
      </c>
      <c r="F8" s="1" t="s">
        <v>145</v>
      </c>
    </row>
    <row r="9" spans="1:6" x14ac:dyDescent="0.25">
      <c r="A9" s="1" t="s">
        <v>42</v>
      </c>
      <c r="B9" s="1" t="s">
        <v>43</v>
      </c>
      <c r="C9" s="1" t="s">
        <v>44</v>
      </c>
      <c r="D9" s="1" t="s">
        <v>146</v>
      </c>
      <c r="E9">
        <v>11</v>
      </c>
      <c r="F9" s="1" t="s">
        <v>147</v>
      </c>
    </row>
    <row r="10" spans="1:6" x14ac:dyDescent="0.25">
      <c r="A10" s="1" t="s">
        <v>47</v>
      </c>
      <c r="B10" s="1" t="s">
        <v>48</v>
      </c>
      <c r="C10" s="1" t="s">
        <v>49</v>
      </c>
      <c r="D10" s="1" t="s">
        <v>148</v>
      </c>
      <c r="E10">
        <v>8</v>
      </c>
      <c r="F10" s="1" t="s">
        <v>149</v>
      </c>
    </row>
    <row r="11" spans="1:6" x14ac:dyDescent="0.25">
      <c r="A11" s="1" t="s">
        <v>52</v>
      </c>
      <c r="B11" s="1" t="s">
        <v>53</v>
      </c>
      <c r="C11" s="1" t="s">
        <v>54</v>
      </c>
      <c r="D11" s="1" t="s">
        <v>150</v>
      </c>
      <c r="E11">
        <v>100</v>
      </c>
      <c r="F11" s="1" t="s">
        <v>151</v>
      </c>
    </row>
    <row r="12" spans="1:6" x14ac:dyDescent="0.25">
      <c r="A12" s="1" t="s">
        <v>57</v>
      </c>
      <c r="B12" s="1" t="s">
        <v>58</v>
      </c>
      <c r="C12" s="1" t="s">
        <v>59</v>
      </c>
      <c r="D12" s="1" t="s">
        <v>152</v>
      </c>
      <c r="E12">
        <v>100</v>
      </c>
      <c r="F12" s="1" t="s">
        <v>153</v>
      </c>
    </row>
    <row r="13" spans="1:6" x14ac:dyDescent="0.25">
      <c r="A13" s="1" t="s">
        <v>62</v>
      </c>
      <c r="B13" s="1" t="s">
        <v>63</v>
      </c>
      <c r="C13" s="1" t="s">
        <v>64</v>
      </c>
      <c r="D13" s="1" t="s">
        <v>154</v>
      </c>
      <c r="E13">
        <v>100</v>
      </c>
      <c r="F13" s="1" t="s">
        <v>155</v>
      </c>
    </row>
    <row r="14" spans="1:6" x14ac:dyDescent="0.25">
      <c r="A14" s="1" t="s">
        <v>67</v>
      </c>
      <c r="B14" s="1" t="s">
        <v>68</v>
      </c>
      <c r="C14" s="1" t="s">
        <v>69</v>
      </c>
      <c r="D14" s="1" t="s">
        <v>156</v>
      </c>
      <c r="E14">
        <v>10</v>
      </c>
      <c r="F14" s="1" t="s">
        <v>157</v>
      </c>
    </row>
    <row r="15" spans="1:6" x14ac:dyDescent="0.25">
      <c r="A15" s="1" t="s">
        <v>72</v>
      </c>
      <c r="B15" s="1" t="s">
        <v>73</v>
      </c>
      <c r="C15" s="1" t="s">
        <v>74</v>
      </c>
      <c r="D15" s="1" t="s">
        <v>158</v>
      </c>
      <c r="E15">
        <v>10</v>
      </c>
      <c r="F15" s="1" t="s">
        <v>159</v>
      </c>
    </row>
    <row r="16" spans="1:6" x14ac:dyDescent="0.25">
      <c r="A16" s="1" t="s">
        <v>77</v>
      </c>
      <c r="B16" s="1" t="s">
        <v>78</v>
      </c>
      <c r="C16" s="1" t="s">
        <v>79</v>
      </c>
      <c r="D16" s="1" t="s">
        <v>160</v>
      </c>
      <c r="E16">
        <v>10</v>
      </c>
      <c r="F16" s="1" t="s">
        <v>161</v>
      </c>
    </row>
    <row r="17" spans="1:6" x14ac:dyDescent="0.25">
      <c r="A17" s="1" t="s">
        <v>82</v>
      </c>
      <c r="B17" s="1" t="s">
        <v>83</v>
      </c>
      <c r="C17" s="1" t="s">
        <v>84</v>
      </c>
      <c r="D17" s="1" t="s">
        <v>162</v>
      </c>
      <c r="E17">
        <v>10</v>
      </c>
      <c r="F17" s="1" t="s">
        <v>163</v>
      </c>
    </row>
    <row r="18" spans="1:6" x14ac:dyDescent="0.25">
      <c r="A18" s="1" t="s">
        <v>87</v>
      </c>
      <c r="B18" s="1" t="s">
        <v>88</v>
      </c>
      <c r="C18" s="1" t="s">
        <v>89</v>
      </c>
      <c r="D18" s="1" t="s">
        <v>164</v>
      </c>
      <c r="E18">
        <v>100</v>
      </c>
      <c r="F18" s="1" t="s">
        <v>165</v>
      </c>
    </row>
    <row r="19" spans="1:6" x14ac:dyDescent="0.25">
      <c r="A19" s="1" t="s">
        <v>92</v>
      </c>
      <c r="B19" s="1" t="s">
        <v>93</v>
      </c>
      <c r="C19" s="1" t="s">
        <v>94</v>
      </c>
      <c r="D19" s="1" t="s">
        <v>166</v>
      </c>
      <c r="E19">
        <v>6</v>
      </c>
      <c r="F19" s="1" t="s">
        <v>167</v>
      </c>
    </row>
    <row r="20" spans="1:6" x14ac:dyDescent="0.25">
      <c r="A20" s="1" t="s">
        <v>97</v>
      </c>
      <c r="B20" s="1" t="s">
        <v>98</v>
      </c>
      <c r="C20" s="1" t="s">
        <v>99</v>
      </c>
      <c r="D20" s="1" t="s">
        <v>168</v>
      </c>
      <c r="E20">
        <v>100</v>
      </c>
      <c r="F20" s="1" t="s">
        <v>169</v>
      </c>
    </row>
    <row r="21" spans="1:6" x14ac:dyDescent="0.25">
      <c r="A21" s="1" t="s">
        <v>102</v>
      </c>
      <c r="B21" s="1" t="s">
        <v>103</v>
      </c>
      <c r="C21" s="1" t="s">
        <v>104</v>
      </c>
      <c r="D21" s="1" t="s">
        <v>170</v>
      </c>
      <c r="E21">
        <v>100</v>
      </c>
      <c r="F21" s="1" t="s">
        <v>171</v>
      </c>
    </row>
    <row r="22" spans="1:6" x14ac:dyDescent="0.25">
      <c r="A22" s="1" t="s">
        <v>107</v>
      </c>
      <c r="B22" s="1" t="s">
        <v>108</v>
      </c>
      <c r="C22" s="1" t="s">
        <v>109</v>
      </c>
      <c r="D22" s="1" t="s">
        <v>172</v>
      </c>
      <c r="E22">
        <v>11</v>
      </c>
      <c r="F22" s="1" t="s">
        <v>173</v>
      </c>
    </row>
    <row r="23" spans="1:6" x14ac:dyDescent="0.25">
      <c r="A23" s="1" t="s">
        <v>112</v>
      </c>
      <c r="B23" s="1" t="s">
        <v>113</v>
      </c>
      <c r="C23" s="1" t="s">
        <v>114</v>
      </c>
      <c r="D23" s="1" t="s">
        <v>174</v>
      </c>
      <c r="E23">
        <v>100</v>
      </c>
      <c r="F23" s="1" t="s">
        <v>175</v>
      </c>
    </row>
    <row r="24" spans="1:6" x14ac:dyDescent="0.25">
      <c r="A24" s="1" t="s">
        <v>117</v>
      </c>
      <c r="B24" s="1" t="s">
        <v>118</v>
      </c>
      <c r="C24" s="1" t="s">
        <v>119</v>
      </c>
      <c r="D24" s="1" t="s">
        <v>176</v>
      </c>
      <c r="E24">
        <v>6</v>
      </c>
      <c r="F24" s="1" t="s">
        <v>177</v>
      </c>
    </row>
    <row r="25" spans="1:6" x14ac:dyDescent="0.25">
      <c r="A25" s="1" t="s">
        <v>122</v>
      </c>
      <c r="B25" s="1" t="s">
        <v>123</v>
      </c>
      <c r="C25" s="1" t="s">
        <v>124</v>
      </c>
      <c r="D25" s="1" t="s">
        <v>178</v>
      </c>
      <c r="E25">
        <v>100</v>
      </c>
      <c r="F25" s="1" t="s">
        <v>179</v>
      </c>
    </row>
    <row r="26" spans="1:6" x14ac:dyDescent="0.25">
      <c r="A26" s="1" t="s">
        <v>127</v>
      </c>
      <c r="B26" s="1" t="s">
        <v>128</v>
      </c>
      <c r="C26" s="1" t="s">
        <v>129</v>
      </c>
      <c r="D26" s="1" t="s">
        <v>180</v>
      </c>
      <c r="E26">
        <v>100</v>
      </c>
      <c r="F26" s="1" t="s">
        <v>181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B4F23-E5ED-4D69-A51D-F4FF5A70A705}">
  <dimension ref="A1:J25"/>
  <sheetViews>
    <sheetView zoomScale="115" zoomScaleNormal="115" workbookViewId="0">
      <selection activeCell="H1" sqref="H1:J25"/>
    </sheetView>
  </sheetViews>
  <sheetFormatPr defaultRowHeight="15" x14ac:dyDescent="0.25"/>
  <cols>
    <col min="1" max="1" width="25.28515625" customWidth="1"/>
    <col min="2" max="2" width="14.140625" customWidth="1"/>
    <col min="3" max="3" width="15.28515625" customWidth="1"/>
    <col min="4" max="4" width="11.7109375" customWidth="1"/>
    <col min="8" max="8" width="25" customWidth="1"/>
  </cols>
  <sheetData>
    <row r="1" spans="1:10" x14ac:dyDescent="0.25">
      <c r="A1" s="2" t="s">
        <v>2</v>
      </c>
      <c r="B1" s="2" t="s">
        <v>189</v>
      </c>
      <c r="C1" s="2" t="s">
        <v>190</v>
      </c>
      <c r="D1" s="2" t="s">
        <v>188</v>
      </c>
      <c r="H1" s="2" t="s">
        <v>2</v>
      </c>
      <c r="I1" s="2" t="s">
        <v>226</v>
      </c>
      <c r="J1" s="2" t="s">
        <v>224</v>
      </c>
    </row>
    <row r="2" spans="1:10" x14ac:dyDescent="0.25">
      <c r="A2" s="5" t="s">
        <v>214</v>
      </c>
      <c r="B2" s="5">
        <v>64.870454545454507</v>
      </c>
      <c r="C2" s="5">
        <v>47.145161290322498</v>
      </c>
      <c r="D2" s="3">
        <v>100</v>
      </c>
      <c r="E2">
        <f>ROUND(B2,2)</f>
        <v>64.87</v>
      </c>
      <c r="F2">
        <f>ROUND(C2,2)</f>
        <v>47.15</v>
      </c>
      <c r="H2" s="5" t="s">
        <v>214</v>
      </c>
      <c r="I2">
        <f>E2</f>
        <v>64.87</v>
      </c>
      <c r="J2">
        <f>F2</f>
        <v>47.15</v>
      </c>
    </row>
    <row r="3" spans="1:10" x14ac:dyDescent="0.25">
      <c r="A3" s="6" t="s">
        <v>208</v>
      </c>
      <c r="B3" s="6">
        <v>4.7215189873417698</v>
      </c>
      <c r="C3" s="6">
        <v>3.5701754385964901</v>
      </c>
      <c r="D3" s="4">
        <v>6</v>
      </c>
      <c r="E3">
        <f>ROUND(B3/6*100,2)</f>
        <v>78.69</v>
      </c>
      <c r="F3">
        <f>ROUND(C3/6*100,2)</f>
        <v>59.5</v>
      </c>
      <c r="H3" s="6" t="s">
        <v>216</v>
      </c>
      <c r="I3">
        <f t="shared" ref="I3:I25" si="0">E3</f>
        <v>78.69</v>
      </c>
      <c r="J3">
        <f t="shared" ref="J3:J25" si="1">F3</f>
        <v>59.5</v>
      </c>
    </row>
    <row r="4" spans="1:10" x14ac:dyDescent="0.25">
      <c r="A4" s="5" t="s">
        <v>201</v>
      </c>
      <c r="B4" s="5">
        <v>63.688340807174797</v>
      </c>
      <c r="C4" s="5">
        <v>55.475555555555502</v>
      </c>
      <c r="D4" s="3">
        <v>100</v>
      </c>
      <c r="E4">
        <f t="shared" ref="E3:E25" si="2">ROUND(B4,2)</f>
        <v>63.69</v>
      </c>
      <c r="F4">
        <f t="shared" ref="F3:F25" si="3">ROUND(C4,2)</f>
        <v>55.48</v>
      </c>
      <c r="H4" s="5" t="s">
        <v>215</v>
      </c>
      <c r="I4">
        <f t="shared" si="0"/>
        <v>63.69</v>
      </c>
      <c r="J4">
        <f t="shared" si="1"/>
        <v>55.48</v>
      </c>
    </row>
    <row r="5" spans="1:10" x14ac:dyDescent="0.25">
      <c r="A5" s="6" t="s">
        <v>203</v>
      </c>
      <c r="B5" s="6">
        <v>8.5480093676814892</v>
      </c>
      <c r="C5" s="6">
        <v>6.4801136363636296</v>
      </c>
      <c r="D5" s="4">
        <v>10</v>
      </c>
      <c r="E5">
        <f>ROUND(B5*10,2)</f>
        <v>85.48</v>
      </c>
      <c r="F5">
        <f>ROUND(C5*10,2)</f>
        <v>64.8</v>
      </c>
      <c r="H5" s="6" t="s">
        <v>203</v>
      </c>
      <c r="I5">
        <f t="shared" si="0"/>
        <v>85.48</v>
      </c>
      <c r="J5">
        <f t="shared" si="1"/>
        <v>64.8</v>
      </c>
    </row>
    <row r="6" spans="1:10" x14ac:dyDescent="0.25">
      <c r="A6" s="5" t="s">
        <v>193</v>
      </c>
      <c r="B6" s="5">
        <v>6.4238578680203</v>
      </c>
      <c r="C6" s="5">
        <v>4.7006079027355598</v>
      </c>
      <c r="D6" s="3">
        <v>10</v>
      </c>
      <c r="E6">
        <f>ROUND(B6*10,2)</f>
        <v>64.239999999999995</v>
      </c>
      <c r="F6">
        <f>ROUND(C6*10,2)</f>
        <v>47.01</v>
      </c>
      <c r="H6" s="5" t="s">
        <v>193</v>
      </c>
      <c r="I6">
        <f t="shared" si="0"/>
        <v>64.239999999999995</v>
      </c>
      <c r="J6">
        <f t="shared" si="1"/>
        <v>47.01</v>
      </c>
    </row>
    <row r="7" spans="1:10" x14ac:dyDescent="0.25">
      <c r="A7" s="6" t="s">
        <v>209</v>
      </c>
      <c r="B7" s="6">
        <v>90.377551020408106</v>
      </c>
      <c r="C7" s="6">
        <v>73.275925925925904</v>
      </c>
      <c r="D7" s="4">
        <v>100</v>
      </c>
      <c r="E7">
        <f t="shared" si="2"/>
        <v>90.38</v>
      </c>
      <c r="F7">
        <f t="shared" si="3"/>
        <v>73.28</v>
      </c>
      <c r="H7" s="6" t="s">
        <v>209</v>
      </c>
      <c r="I7">
        <f t="shared" si="0"/>
        <v>90.38</v>
      </c>
      <c r="J7">
        <f t="shared" si="1"/>
        <v>73.28</v>
      </c>
    </row>
    <row r="8" spans="1:10" x14ac:dyDescent="0.25">
      <c r="A8" s="5" t="s">
        <v>199</v>
      </c>
      <c r="B8" s="5">
        <v>6.2397959183673404</v>
      </c>
      <c r="C8" s="5">
        <v>4.7506249999999897</v>
      </c>
      <c r="D8" s="3">
        <v>8</v>
      </c>
      <c r="E8">
        <f>ROUND(B8/8*100,2)</f>
        <v>78</v>
      </c>
      <c r="F8">
        <f>ROUND(C8/8*100,2)</f>
        <v>59.38</v>
      </c>
      <c r="H8" s="5" t="s">
        <v>223</v>
      </c>
      <c r="I8">
        <f t="shared" si="0"/>
        <v>78</v>
      </c>
      <c r="J8">
        <f t="shared" si="1"/>
        <v>59.38</v>
      </c>
    </row>
    <row r="9" spans="1:10" x14ac:dyDescent="0.25">
      <c r="A9" s="6" t="s">
        <v>206</v>
      </c>
      <c r="B9" s="6">
        <v>8.1971186440677908</v>
      </c>
      <c r="C9" s="6">
        <v>6.6932926829268196</v>
      </c>
      <c r="D9" s="4">
        <v>10</v>
      </c>
      <c r="E9">
        <f>ROUND(B9*10,2)</f>
        <v>81.97</v>
      </c>
      <c r="F9">
        <f>ROUND(C9*10,2)</f>
        <v>66.930000000000007</v>
      </c>
      <c r="H9" s="6" t="s">
        <v>217</v>
      </c>
      <c r="I9">
        <f t="shared" si="0"/>
        <v>81.97</v>
      </c>
      <c r="J9">
        <f t="shared" si="1"/>
        <v>66.930000000000007</v>
      </c>
    </row>
    <row r="10" spans="1:10" x14ac:dyDescent="0.25">
      <c r="A10" s="5" t="s">
        <v>191</v>
      </c>
      <c r="B10" s="5">
        <v>66.260400000000004</v>
      </c>
      <c r="C10" s="5">
        <v>55.468037974683497</v>
      </c>
      <c r="D10" s="3">
        <v>100</v>
      </c>
      <c r="E10">
        <f t="shared" si="2"/>
        <v>66.260000000000005</v>
      </c>
      <c r="F10">
        <f t="shared" si="3"/>
        <v>55.47</v>
      </c>
      <c r="H10" s="5" t="s">
        <v>218</v>
      </c>
      <c r="I10">
        <f t="shared" si="0"/>
        <v>66.260000000000005</v>
      </c>
      <c r="J10">
        <f t="shared" si="1"/>
        <v>55.47</v>
      </c>
    </row>
    <row r="11" spans="1:10" x14ac:dyDescent="0.25">
      <c r="A11" s="6" t="s">
        <v>211</v>
      </c>
      <c r="B11" s="6">
        <v>9.9043121149897306</v>
      </c>
      <c r="C11" s="6">
        <v>8.6835877862595403</v>
      </c>
      <c r="D11" s="4">
        <v>11</v>
      </c>
      <c r="E11">
        <f>ROUND(B11/11*100,2)</f>
        <v>90.04</v>
      </c>
      <c r="F11">
        <f>ROUND(C11/11*100,2)</f>
        <v>78.94</v>
      </c>
      <c r="H11" s="6" t="s">
        <v>211</v>
      </c>
      <c r="I11">
        <f t="shared" si="0"/>
        <v>90.04</v>
      </c>
      <c r="J11">
        <f t="shared" si="1"/>
        <v>78.94</v>
      </c>
    </row>
    <row r="12" spans="1:10" x14ac:dyDescent="0.25">
      <c r="A12" s="5" t="s">
        <v>210</v>
      </c>
      <c r="B12" s="5">
        <v>79.237154150197597</v>
      </c>
      <c r="C12" s="5">
        <v>57.287790697674403</v>
      </c>
      <c r="D12" s="3">
        <v>100</v>
      </c>
      <c r="E12">
        <f t="shared" si="2"/>
        <v>79.239999999999995</v>
      </c>
      <c r="F12">
        <f t="shared" si="3"/>
        <v>57.29</v>
      </c>
      <c r="H12" s="5" t="s">
        <v>210</v>
      </c>
      <c r="I12">
        <f t="shared" si="0"/>
        <v>79.239999999999995</v>
      </c>
      <c r="J12">
        <f t="shared" si="1"/>
        <v>57.29</v>
      </c>
    </row>
    <row r="13" spans="1:10" x14ac:dyDescent="0.25">
      <c r="A13" s="6" t="s">
        <v>212</v>
      </c>
      <c r="B13" s="6">
        <v>46.663157894736798</v>
      </c>
      <c r="C13" s="6">
        <v>53.679347826086897</v>
      </c>
      <c r="D13" s="4">
        <v>100</v>
      </c>
      <c r="E13">
        <f t="shared" si="2"/>
        <v>46.66</v>
      </c>
      <c r="F13">
        <f t="shared" si="3"/>
        <v>53.68</v>
      </c>
      <c r="H13" s="6" t="s">
        <v>212</v>
      </c>
      <c r="I13">
        <f t="shared" si="0"/>
        <v>46.66</v>
      </c>
      <c r="J13">
        <f t="shared" si="1"/>
        <v>53.68</v>
      </c>
    </row>
    <row r="14" spans="1:10" x14ac:dyDescent="0.25">
      <c r="A14" s="5" t="s">
        <v>213</v>
      </c>
      <c r="B14" s="5">
        <v>4.3389830508474496</v>
      </c>
      <c r="C14" s="5">
        <v>3.79574468085106</v>
      </c>
      <c r="D14" s="3">
        <v>6</v>
      </c>
      <c r="E14">
        <f>ROUND(B14/6*100,2)</f>
        <v>72.319999999999993</v>
      </c>
      <c r="F14">
        <f>ROUND(C14/6*100,2)</f>
        <v>63.26</v>
      </c>
      <c r="H14" s="5" t="s">
        <v>225</v>
      </c>
      <c r="I14">
        <f t="shared" si="0"/>
        <v>72.319999999999993</v>
      </c>
      <c r="J14">
        <f t="shared" si="1"/>
        <v>63.26</v>
      </c>
    </row>
    <row r="15" spans="1:10" x14ac:dyDescent="0.25">
      <c r="A15" s="6" t="s">
        <v>196</v>
      </c>
      <c r="B15" s="6">
        <v>65.489971346704806</v>
      </c>
      <c r="C15" s="6">
        <v>51.212598425196802</v>
      </c>
      <c r="D15" s="4">
        <v>100</v>
      </c>
      <c r="E15">
        <f t="shared" si="2"/>
        <v>65.489999999999995</v>
      </c>
      <c r="F15">
        <f t="shared" si="3"/>
        <v>51.21</v>
      </c>
      <c r="H15" s="6" t="s">
        <v>219</v>
      </c>
      <c r="I15">
        <f t="shared" si="0"/>
        <v>65.489999999999995</v>
      </c>
      <c r="J15">
        <f t="shared" si="1"/>
        <v>51.21</v>
      </c>
    </row>
    <row r="16" spans="1:10" x14ac:dyDescent="0.25">
      <c r="A16" s="5" t="s">
        <v>204</v>
      </c>
      <c r="B16" s="5">
        <v>7.7707964601769897</v>
      </c>
      <c r="C16" s="5">
        <v>6.8304721030042899</v>
      </c>
      <c r="D16" s="3">
        <v>10</v>
      </c>
      <c r="E16">
        <f>ROUND(B16*10,2)</f>
        <v>77.709999999999994</v>
      </c>
      <c r="F16">
        <f>ROUND(C16*10,2)</f>
        <v>68.3</v>
      </c>
      <c r="H16" s="5" t="s">
        <v>204</v>
      </c>
      <c r="I16">
        <f t="shared" si="0"/>
        <v>77.709999999999994</v>
      </c>
      <c r="J16">
        <f t="shared" si="1"/>
        <v>68.3</v>
      </c>
    </row>
    <row r="17" spans="1:10" x14ac:dyDescent="0.25">
      <c r="A17" s="6" t="s">
        <v>194</v>
      </c>
      <c r="B17" s="6">
        <v>7.6113671274961598</v>
      </c>
      <c r="C17" s="6">
        <v>6.5921532846715296</v>
      </c>
      <c r="D17" s="4">
        <v>10</v>
      </c>
      <c r="E17">
        <f>ROUND(B17*10,2)</f>
        <v>76.11</v>
      </c>
      <c r="F17">
        <f>ROUND(C17*10,2)</f>
        <v>65.92</v>
      </c>
      <c r="H17" s="6" t="s">
        <v>194</v>
      </c>
      <c r="I17">
        <f t="shared" si="0"/>
        <v>76.11</v>
      </c>
      <c r="J17">
        <f t="shared" si="1"/>
        <v>65.92</v>
      </c>
    </row>
    <row r="18" spans="1:10" x14ac:dyDescent="0.25">
      <c r="A18" s="5" t="s">
        <v>207</v>
      </c>
      <c r="B18" s="5">
        <v>66.3621052631579</v>
      </c>
      <c r="C18" s="5">
        <v>51.439461883408001</v>
      </c>
      <c r="D18" s="3">
        <v>100</v>
      </c>
      <c r="E18">
        <f t="shared" si="2"/>
        <v>66.36</v>
      </c>
      <c r="F18">
        <f t="shared" si="3"/>
        <v>51.44</v>
      </c>
      <c r="H18" s="5" t="s">
        <v>207</v>
      </c>
      <c r="I18">
        <f t="shared" si="0"/>
        <v>66.36</v>
      </c>
      <c r="J18">
        <f t="shared" si="1"/>
        <v>51.44</v>
      </c>
    </row>
    <row r="19" spans="1:10" x14ac:dyDescent="0.25">
      <c r="A19" s="6" t="s">
        <v>205</v>
      </c>
      <c r="B19" s="6">
        <v>8.8557284299858505</v>
      </c>
      <c r="C19" s="6">
        <v>7.8971153846153799</v>
      </c>
      <c r="D19" s="4">
        <v>10</v>
      </c>
      <c r="E19">
        <f>ROUND(B19*10,2)</f>
        <v>88.56</v>
      </c>
      <c r="F19">
        <f>ROUND(C19*10,2)</f>
        <v>78.97</v>
      </c>
      <c r="H19" s="6" t="s">
        <v>222</v>
      </c>
      <c r="I19">
        <f t="shared" si="0"/>
        <v>88.56</v>
      </c>
      <c r="J19">
        <f t="shared" si="1"/>
        <v>78.97</v>
      </c>
    </row>
    <row r="20" spans="1:10" x14ac:dyDescent="0.25">
      <c r="A20" s="5" t="s">
        <v>195</v>
      </c>
      <c r="B20" s="5">
        <v>60.033424657534198</v>
      </c>
      <c r="C20" s="5">
        <v>46.182080924855399</v>
      </c>
      <c r="D20" s="3">
        <v>100</v>
      </c>
      <c r="E20">
        <f t="shared" si="2"/>
        <v>60.03</v>
      </c>
      <c r="F20">
        <f t="shared" si="3"/>
        <v>46.18</v>
      </c>
      <c r="H20" s="5" t="s">
        <v>220</v>
      </c>
      <c r="I20">
        <f t="shared" si="0"/>
        <v>60.03</v>
      </c>
      <c r="J20">
        <f t="shared" si="1"/>
        <v>46.18</v>
      </c>
    </row>
    <row r="21" spans="1:10" x14ac:dyDescent="0.25">
      <c r="A21" s="6" t="s">
        <v>198</v>
      </c>
      <c r="B21" s="6">
        <v>9.6928085519922202</v>
      </c>
      <c r="C21" s="6">
        <v>9.5224431818181792</v>
      </c>
      <c r="D21" s="4">
        <v>11</v>
      </c>
      <c r="E21">
        <f>ROUND(B21/11*100,2)</f>
        <v>88.12</v>
      </c>
      <c r="F21">
        <f>ROUND(C21/11*100,2)</f>
        <v>86.57</v>
      </c>
      <c r="H21" s="6" t="s">
        <v>198</v>
      </c>
      <c r="I21">
        <f t="shared" si="0"/>
        <v>88.12</v>
      </c>
      <c r="J21">
        <f t="shared" si="1"/>
        <v>86.57</v>
      </c>
    </row>
    <row r="22" spans="1:10" x14ac:dyDescent="0.25">
      <c r="A22" s="5" t="s">
        <v>192</v>
      </c>
      <c r="B22" s="5">
        <v>70.372031662269094</v>
      </c>
      <c r="C22" s="5">
        <v>52.908571428571399</v>
      </c>
      <c r="D22" s="3">
        <v>100</v>
      </c>
      <c r="E22">
        <f t="shared" si="2"/>
        <v>70.37</v>
      </c>
      <c r="F22">
        <f t="shared" si="3"/>
        <v>52.91</v>
      </c>
      <c r="H22" s="5" t="s">
        <v>192</v>
      </c>
      <c r="I22">
        <f t="shared" si="0"/>
        <v>70.37</v>
      </c>
      <c r="J22">
        <f t="shared" si="1"/>
        <v>52.91</v>
      </c>
    </row>
    <row r="23" spans="1:10" x14ac:dyDescent="0.25">
      <c r="A23" s="6" t="s">
        <v>200</v>
      </c>
      <c r="B23" s="6">
        <v>75.335511982570793</v>
      </c>
      <c r="C23" s="6">
        <v>80.703252032520297</v>
      </c>
      <c r="D23" s="4">
        <v>100</v>
      </c>
      <c r="E23">
        <f t="shared" si="2"/>
        <v>75.34</v>
      </c>
      <c r="F23">
        <f t="shared" si="3"/>
        <v>80.7</v>
      </c>
      <c r="H23" s="6" t="s">
        <v>200</v>
      </c>
      <c r="I23">
        <f t="shared" si="0"/>
        <v>75.34</v>
      </c>
      <c r="J23">
        <f t="shared" si="1"/>
        <v>80.7</v>
      </c>
    </row>
    <row r="24" spans="1:10" x14ac:dyDescent="0.25">
      <c r="A24" s="5" t="s">
        <v>202</v>
      </c>
      <c r="B24" s="5">
        <v>59.6146726862302</v>
      </c>
      <c r="C24" s="5">
        <v>62.023711340206098</v>
      </c>
      <c r="D24" s="3">
        <v>100</v>
      </c>
      <c r="E24">
        <f t="shared" si="2"/>
        <v>59.61</v>
      </c>
      <c r="F24">
        <f t="shared" si="3"/>
        <v>62.02</v>
      </c>
      <c r="H24" s="5" t="s">
        <v>221</v>
      </c>
      <c r="I24">
        <f t="shared" si="0"/>
        <v>59.61</v>
      </c>
      <c r="J24">
        <f t="shared" si="1"/>
        <v>62.02</v>
      </c>
    </row>
    <row r="25" spans="1:10" x14ac:dyDescent="0.25">
      <c r="A25" s="6" t="s">
        <v>197</v>
      </c>
      <c r="B25" s="6">
        <v>62.942222222222199</v>
      </c>
      <c r="C25" s="6">
        <v>67.202839756592297</v>
      </c>
      <c r="D25" s="4">
        <v>100</v>
      </c>
      <c r="E25">
        <f t="shared" si="2"/>
        <v>62.94</v>
      </c>
      <c r="F25">
        <f t="shared" si="3"/>
        <v>67.2</v>
      </c>
      <c r="H25" s="6" t="s">
        <v>197</v>
      </c>
      <c r="I25">
        <f t="shared" si="0"/>
        <v>62.94</v>
      </c>
      <c r="J25">
        <f t="shared" si="1"/>
        <v>67.2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0F317-651F-43F4-A991-E3F895F54B14}">
  <dimension ref="A1:D25"/>
  <sheetViews>
    <sheetView tabSelected="1" workbookViewId="0">
      <selection activeCell="S18" sqref="S18"/>
    </sheetView>
  </sheetViews>
  <sheetFormatPr defaultRowHeight="15" x14ac:dyDescent="0.25"/>
  <cols>
    <col min="2" max="2" width="24.28515625" customWidth="1"/>
    <col min="3" max="3" width="16.42578125" customWidth="1"/>
    <col min="4" max="4" width="19.42578125" customWidth="1"/>
  </cols>
  <sheetData>
    <row r="1" spans="1:4" x14ac:dyDescent="0.25">
      <c r="A1" t="s">
        <v>227</v>
      </c>
      <c r="B1" t="s">
        <v>233</v>
      </c>
      <c r="C1" t="s">
        <v>226</v>
      </c>
      <c r="D1" t="s">
        <v>224</v>
      </c>
    </row>
    <row r="2" spans="1:4" x14ac:dyDescent="0.25">
      <c r="A2">
        <v>1</v>
      </c>
      <c r="B2" t="s">
        <v>210</v>
      </c>
      <c r="C2">
        <v>79.239999999999995</v>
      </c>
      <c r="D2">
        <v>57.29</v>
      </c>
    </row>
    <row r="3" spans="1:4" x14ac:dyDescent="0.25">
      <c r="A3">
        <v>2</v>
      </c>
      <c r="B3" t="s">
        <v>230</v>
      </c>
      <c r="C3">
        <v>90.38</v>
      </c>
      <c r="D3">
        <v>73.28</v>
      </c>
    </row>
    <row r="4" spans="1:4" x14ac:dyDescent="0.25">
      <c r="A4">
        <v>3</v>
      </c>
      <c r="B4" t="s">
        <v>218</v>
      </c>
      <c r="C4">
        <v>66.260000000000005</v>
      </c>
      <c r="D4">
        <v>55.47</v>
      </c>
    </row>
    <row r="5" spans="1:4" x14ac:dyDescent="0.25">
      <c r="A5">
        <v>4</v>
      </c>
      <c r="B5" t="s">
        <v>215</v>
      </c>
      <c r="C5">
        <v>63.69</v>
      </c>
      <c r="D5">
        <v>55.48</v>
      </c>
    </row>
    <row r="6" spans="1:4" x14ac:dyDescent="0.25">
      <c r="A6">
        <v>5</v>
      </c>
      <c r="B6" t="s">
        <v>228</v>
      </c>
      <c r="C6">
        <v>64.87</v>
      </c>
      <c r="D6">
        <v>47.15</v>
      </c>
    </row>
    <row r="7" spans="1:4" x14ac:dyDescent="0.25">
      <c r="A7">
        <v>6</v>
      </c>
      <c r="B7" t="s">
        <v>229</v>
      </c>
      <c r="C7">
        <v>78</v>
      </c>
      <c r="D7">
        <v>59.38</v>
      </c>
    </row>
    <row r="8" spans="1:4" x14ac:dyDescent="0.25">
      <c r="A8">
        <v>7</v>
      </c>
      <c r="B8" t="s">
        <v>217</v>
      </c>
      <c r="C8">
        <v>81.97</v>
      </c>
      <c r="D8">
        <v>66.930000000000007</v>
      </c>
    </row>
    <row r="9" spans="1:4" x14ac:dyDescent="0.25">
      <c r="A9">
        <v>8</v>
      </c>
      <c r="B9" t="s">
        <v>193</v>
      </c>
      <c r="C9">
        <v>64.239999999999995</v>
      </c>
      <c r="D9">
        <v>47.01</v>
      </c>
    </row>
    <row r="10" spans="1:4" x14ac:dyDescent="0.25">
      <c r="A10">
        <v>9</v>
      </c>
      <c r="B10" t="s">
        <v>216</v>
      </c>
      <c r="C10">
        <v>78.69</v>
      </c>
      <c r="D10">
        <v>59.5</v>
      </c>
    </row>
    <row r="11" spans="1:4" x14ac:dyDescent="0.25">
      <c r="A11">
        <v>10</v>
      </c>
      <c r="B11" t="s">
        <v>211</v>
      </c>
      <c r="C11">
        <v>90.04</v>
      </c>
      <c r="D11">
        <v>78.94</v>
      </c>
    </row>
    <row r="12" spans="1:4" x14ac:dyDescent="0.25">
      <c r="A12">
        <v>11</v>
      </c>
      <c r="B12" t="s">
        <v>203</v>
      </c>
      <c r="C12">
        <v>85.48</v>
      </c>
      <c r="D12">
        <v>64.8</v>
      </c>
    </row>
    <row r="13" spans="1:4" x14ac:dyDescent="0.25">
      <c r="A13">
        <v>12</v>
      </c>
      <c r="B13" t="s">
        <v>192</v>
      </c>
      <c r="C13">
        <v>70.37</v>
      </c>
      <c r="D13">
        <v>52.91</v>
      </c>
    </row>
    <row r="14" spans="1:4" x14ac:dyDescent="0.25">
      <c r="A14">
        <v>13</v>
      </c>
      <c r="B14" t="s">
        <v>232</v>
      </c>
      <c r="C14">
        <v>66.36</v>
      </c>
      <c r="D14">
        <v>51.44</v>
      </c>
    </row>
    <row r="15" spans="1:4" x14ac:dyDescent="0.25">
      <c r="A15">
        <v>14</v>
      </c>
      <c r="B15" t="s">
        <v>220</v>
      </c>
      <c r="C15">
        <v>60.03</v>
      </c>
      <c r="D15">
        <v>46.18</v>
      </c>
    </row>
    <row r="16" spans="1:4" x14ac:dyDescent="0.25">
      <c r="A16">
        <v>15</v>
      </c>
      <c r="B16" t="s">
        <v>219</v>
      </c>
      <c r="C16">
        <v>65.489999999999995</v>
      </c>
      <c r="D16">
        <v>51.21</v>
      </c>
    </row>
    <row r="17" spans="1:4" x14ac:dyDescent="0.25">
      <c r="A17">
        <v>16</v>
      </c>
      <c r="B17" t="s">
        <v>212</v>
      </c>
      <c r="C17">
        <v>46.66</v>
      </c>
      <c r="D17">
        <v>53.68</v>
      </c>
    </row>
    <row r="18" spans="1:4" x14ac:dyDescent="0.25">
      <c r="A18">
        <v>17</v>
      </c>
      <c r="B18" t="s">
        <v>222</v>
      </c>
      <c r="C18">
        <v>88.56</v>
      </c>
      <c r="D18">
        <v>78.97</v>
      </c>
    </row>
    <row r="19" spans="1:4" x14ac:dyDescent="0.25">
      <c r="A19">
        <v>18</v>
      </c>
      <c r="B19" t="s">
        <v>194</v>
      </c>
      <c r="C19">
        <v>76.11</v>
      </c>
      <c r="D19">
        <v>65.92</v>
      </c>
    </row>
    <row r="20" spans="1:4" x14ac:dyDescent="0.25">
      <c r="A20">
        <v>19</v>
      </c>
      <c r="B20" t="s">
        <v>225</v>
      </c>
      <c r="C20">
        <v>72.319999999999993</v>
      </c>
      <c r="D20">
        <v>63.26</v>
      </c>
    </row>
    <row r="21" spans="1:4" x14ac:dyDescent="0.25">
      <c r="A21">
        <v>20</v>
      </c>
      <c r="B21" t="s">
        <v>198</v>
      </c>
      <c r="C21">
        <v>88.12</v>
      </c>
      <c r="D21">
        <v>86.57</v>
      </c>
    </row>
    <row r="22" spans="1:4" x14ac:dyDescent="0.25">
      <c r="A22">
        <v>21</v>
      </c>
      <c r="B22" t="s">
        <v>204</v>
      </c>
      <c r="C22">
        <v>77.709999999999994</v>
      </c>
      <c r="D22">
        <v>68.3</v>
      </c>
    </row>
    <row r="23" spans="1:4" x14ac:dyDescent="0.25">
      <c r="A23">
        <v>22</v>
      </c>
      <c r="B23" t="s">
        <v>197</v>
      </c>
      <c r="C23">
        <v>62.94</v>
      </c>
      <c r="D23">
        <v>67.2</v>
      </c>
    </row>
    <row r="24" spans="1:4" x14ac:dyDescent="0.25">
      <c r="A24">
        <v>23</v>
      </c>
      <c r="B24" t="s">
        <v>231</v>
      </c>
      <c r="C24">
        <v>75.34</v>
      </c>
      <c r="D24">
        <v>80.7</v>
      </c>
    </row>
    <row r="25" spans="1:4" x14ac:dyDescent="0.25">
      <c r="A25">
        <v>24</v>
      </c>
      <c r="B25" t="s">
        <v>221</v>
      </c>
      <c r="C25">
        <v>59.61</v>
      </c>
      <c r="D25">
        <v>62.02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M E A A B Q S w M E F A A C A A g A 9 1 X W W k T e l G 6 l A A A A 9 g A A A B I A H A B D b 2 5 m a W c v U G F j a 2 F n Z S 5 4 b W w g o h g A K K A U A A A A A A A A A A A A A A A A A A A A A A A A A A A A h Y 8 x D o I w G I W v Q r r T F j B q y E 8 Z H J X E h M S 4 N q V C A x R D i + V u D h 7 J K 4 h R 1 M 3 x f e 8 b 3 r t f b 5 C O b e N d Z G 9 U p x M U Y I o 8 q U V X K F 0 m a L A n f 4 1 S B n s u a l 5 K b 5 K 1 i U d T J K i y 9 h w T 4 p z D L s J d X 5 K Q 0 o A c s 1 0 u K t l y 9 J H V f 9 l X 2 l i u h U Q M D q 8 x L M T B I s L B a o k p k B l C p v R X C K e 9 z / Y H w m Z o 7 N B L Z m o / 3 w K Z I 5 D 3 B / Y A U E s D B B Q A A g A I A P d V 1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3 V d Z a e 9 L R 6 a w B A A D 9 B w A A E w A c A E Z v c m 1 1 b G F z L 1 N l Y 3 R p b 2 4 x L m 0 g o h g A K K A U A A A A A A A A A A A A A A A A A A A A A A A A A A A A 7 Z K 9 b t s w F I V 3 A 3 4 H Q l 1 s g B D q 1 H K A B h o K u 0 W 6 F E 3 s L o k L g 6 F u H N Y U r 0 F e q n E M 7 1 3 6 E H 2 N A J n c v F f p K H + F Y j Q B 3 A 5 F t F A 6 E o / u 4 f k c S F J o W L 9 c W z v 1 W r 3 m T o S F j B 0 D Z E d C T l j K N F C 9 x s J 1 k F n 8 E o S u K + I e S p + D o c Y 7 p S H u o q H w 4 B p R 9 / X w k w P r h n m w m Q x 7 4 C a E 0 + G N X S x d E T X 5 Y Q + 0 y h W B T S M e c d Z F 7 X P j 0 m 3 O 3 h q J m T L j t L W V v O R s z y N B n 2 Y a 0 r v b + A M a + N z k 5 V g v o l 0 t C v X z + 2 T G H L K z Y n l x + Q M M e r Y 8 t 1 h c f k M f h a k H 4 i j s / G g x D z a 7 I L I w Z e M q E m e H 1 / I b r f t S a G F d S t b f / 8 V B C A t m e c F o N r 1 z G 1 h h 3 D H a v A w w m E 3 B N R 4 z D 5 / P I 5 W F 5 M E O G M E p L T i b R 9 M H N F K k o a K K Y l z R c n E 6 c h L t 6 u v 3 h j r t e D V Q a Q x W h o L E u O o k 0 R v 6 f c e i W a 8 p 8 2 D 0 + 4 x 8 V X S C n j a E y L X b M y H / E S H 7 4 L y m U d L e E C O 3 f n + g p P N M y T + l 5 I k 4 J B v G I f k 7 O D y h q 7 L / U E Y p t i p n W u p b a / R X a / T 2 G j 2 p N l O + 6 D y 6 l l 9 Q S w E C L Q A U A A I A C A D 3 V d Z a R N 6 U b q U A A A D 2 A A A A E g A A A A A A A A A A A A A A A A A A A A A A Q 2 9 u Z m l n L 1 B h Y 2 t h Z 2 U u e G 1 s U E s B A i 0 A F A A C A A g A 9 1 X W W g / K 6 a u k A A A A 6 Q A A A B M A A A A A A A A A A A A A A A A A 8 Q A A A F t D b 2 5 0 Z W 5 0 X 1 R 5 c G V z X S 5 4 b W x Q S w E C L Q A U A A I A C A D 3 V d Z a e 9 L R 6 a w B A A D 9 B w A A E w A A A A A A A A A A A A A A A A D i A Q A A R m 9 y b X V s Y X M v U 2 V j d G l v b j E u b V B L B Q Y A A A A A A w A D A M I A A A D b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Q K g A A A A A A A C 4 q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V l Z G J h Y 2 s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z M D g y M G Q 3 Z S 1 l Y m M z L T Q 1 M j I t Y T h j N C 0 y M W E 5 M D Q 2 M j Y 4 N 2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Z m V l Z G J h Y 2 s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Y t M j J U M D g 6 N D Y 6 M z k u M T U 4 M D E 5 M 1 o i I C 8 + P E V u d H J 5 I F R 5 c G U 9 I k Z p b G x D b 2 x 1 b W 5 U e X B l c y I g V m F s d W U 9 I n N C Z 1 l H Q m d N R 0 F 3 P T 0 i I C 8 + P E V u d H J 5 I F R 5 c G U 9 I k Z p b G x D b 2 x 1 b W 5 O Y W 1 l c y I g V m F s d W U 9 I n N b J n F 1 b 3 Q 7 a W Q m c X V v d D s s J n F 1 b 3 Q 7 c G l k J n F 1 b 3 Q 7 L C Z x d W 9 0 O 3 R p d G x l J n F 1 b 3 Q 7 L C Z x d W 9 0 O 2 F 2 Z y Z x d W 9 0 O y w m c X V v d D t t Y X h f c 2 N v c m U m c X V v d D s s J n F 1 b 3 Q 7 c G V y Y 2 V u d G F n Z S Z x d W 9 0 O y w m c X V v d D t j b 3 V u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Z l Z W R i Y W N r L 0 F 1 d G 9 S Z W 1 v d m V k Q 2 9 s d W 1 u c z E u e 2 l k L D B 9 J n F 1 b 3 Q 7 L C Z x d W 9 0 O 1 N l Y 3 R p b 2 4 x L 2 Z l Z W R i Y W N r L 0 F 1 d G 9 S Z W 1 v d m V k Q 2 9 s d W 1 u c z E u e 3 B p Z C w x f S Z x d W 9 0 O y w m c X V v d D t T Z W N 0 a W 9 u M S 9 m Z W V k Y m F j a y 9 B d X R v U m V t b 3 Z l Z E N v b H V t b n M x L n t 0 a X R s Z S w y f S Z x d W 9 0 O y w m c X V v d D t T Z W N 0 a W 9 u M S 9 m Z W V k Y m F j a y 9 B d X R v U m V t b 3 Z l Z E N v b H V t b n M x L n t h d m c s M 3 0 m c X V v d D s s J n F 1 b 3 Q 7 U 2 V j d G l v b j E v Z m V l Z G J h Y 2 s v Q X V 0 b 1 J l b W 9 2 Z W R D b 2 x 1 b W 5 z M S 5 7 b W F 4 X 3 N j b 3 J l L D R 9 J n F 1 b 3 Q 7 L C Z x d W 9 0 O 1 N l Y 3 R p b 2 4 x L 2 Z l Z W R i Y W N r L 0 F 1 d G 9 S Z W 1 v d m V k Q 2 9 s d W 1 u c z E u e 3 B l c m N l b n R h Z 2 U s N X 0 m c X V v d D s s J n F 1 b 3 Q 7 U 2 V j d G l v b j E v Z m V l Z G J h Y 2 s v Q X V 0 b 1 J l b W 9 2 Z W R D b 2 x 1 b W 5 z M S 5 7 Y 2 9 1 b n Q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Z m V l Z G J h Y 2 s v Q X V 0 b 1 J l b W 9 2 Z W R D b 2 x 1 b W 5 z M S 5 7 a W Q s M H 0 m c X V v d D s s J n F 1 b 3 Q 7 U 2 V j d G l v b j E v Z m V l Z G J h Y 2 s v Q X V 0 b 1 J l b W 9 2 Z W R D b 2 x 1 b W 5 z M S 5 7 c G l k L D F 9 J n F 1 b 3 Q 7 L C Z x d W 9 0 O 1 N l Y 3 R p b 2 4 x L 2 Z l Z W R i Y W N r L 0 F 1 d G 9 S Z W 1 v d m V k Q 2 9 s d W 1 u c z E u e 3 R p d G x l L D J 9 J n F 1 b 3 Q 7 L C Z x d W 9 0 O 1 N l Y 3 R p b 2 4 x L 2 Z l Z W R i Y W N r L 0 F 1 d G 9 S Z W 1 v d m V k Q 2 9 s d W 1 u c z E u e 2 F 2 Z y w z f S Z x d W 9 0 O y w m c X V v d D t T Z W N 0 a W 9 u M S 9 m Z W V k Y m F j a y 9 B d X R v U m V t b 3 Z l Z E N v b H V t b n M x L n t t Y X h f c 2 N v c m U s N H 0 m c X V v d D s s J n F 1 b 3 Q 7 U 2 V j d G l v b j E v Z m V l Z G J h Y 2 s v Q X V 0 b 1 J l b W 9 2 Z W R D b 2 x 1 b W 5 z M S 5 7 c G V y Y 2 V u d G F n Z S w 1 f S Z x d W 9 0 O y w m c X V v d D t T Z W N 0 a W 9 u M S 9 m Z W V k Y m F j a y 9 B d X R v U m V t b 3 Z l Z E N v b H V t b n M x L n t j b 3 V u d C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m V l Z G J h Y 2 s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W V k Y m F j a y 9 I b G F 2 a S V D N C U 4 R G t 5 J T I w c 2 8 l M j B 6 d i V D M y V C R C V D N S V B M W V u b 3 U l M j A l Q z M l Q k F y b 3 Y l Q z U l O D h v d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l Z W R i Y W N r L 1 p t Z W 5 l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p d G h v d X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x Y T I 5 O W Q w Y S 1 j Y m E 2 L T R j M z g t Y m F l Y i 1 h N W M y N W Y 0 M j U x N j k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d 2 l 0 a G 9 1 d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i 0 y M l Q w O D o 0 N z o y M S 4 z O T M 2 M z Q z W i I g L z 4 8 R W 5 0 c n k g V H l w Z T 0 i R m l s b E N v b H V t b l R 5 c G V z I i B W Y W x 1 Z T 0 i c 0 J n W U d C Z 0 1 H Q X c 9 P S I g L z 4 8 R W 5 0 c n k g V H l w Z T 0 i R m l s b E N v b H V t b k 5 h b W V z I i B W Y W x 1 Z T 0 i c 1 s m c X V v d D t p Z C Z x d W 9 0 O y w m c X V v d D t w a W Q m c X V v d D s s J n F 1 b 3 Q 7 d G l 0 b G U m c X V v d D s s J n F 1 b 3 Q 7 Y X Z n J n F 1 b 3 Q 7 L C Z x d W 9 0 O 2 1 h e F 9 z Y 2 9 y Z S Z x d W 9 0 O y w m c X V v d D t w Z X J j Z W 5 0 Y W d l J n F 1 b 3 Q 7 L C Z x d W 9 0 O 2 N v d W 5 0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l 0 a G 9 1 d C 9 B d X R v U m V t b 3 Z l Z E N v b H V t b n M x L n t p Z C w w f S Z x d W 9 0 O y w m c X V v d D t T Z W N 0 a W 9 u M S 9 3 a X R o b 3 V 0 L 0 F 1 d G 9 S Z W 1 v d m V k Q 2 9 s d W 1 u c z E u e 3 B p Z C w x f S Z x d W 9 0 O y w m c X V v d D t T Z W N 0 a W 9 u M S 9 3 a X R o b 3 V 0 L 0 F 1 d G 9 S Z W 1 v d m V k Q 2 9 s d W 1 u c z E u e 3 R p d G x l L D J 9 J n F 1 b 3 Q 7 L C Z x d W 9 0 O 1 N l Y 3 R p b 2 4 x L 3 d p d G h v d X Q v Q X V 0 b 1 J l b W 9 2 Z W R D b 2 x 1 b W 5 z M S 5 7 Y X Z n L D N 9 J n F 1 b 3 Q 7 L C Z x d W 9 0 O 1 N l Y 3 R p b 2 4 x L 3 d p d G h v d X Q v Q X V 0 b 1 J l b W 9 2 Z W R D b 2 x 1 b W 5 z M S 5 7 b W F 4 X 3 N j b 3 J l L D R 9 J n F 1 b 3 Q 7 L C Z x d W 9 0 O 1 N l Y 3 R p b 2 4 x L 3 d p d G h v d X Q v Q X V 0 b 1 J l b W 9 2 Z W R D b 2 x 1 b W 5 z M S 5 7 c G V y Y 2 V u d G F n Z S w 1 f S Z x d W 9 0 O y w m c X V v d D t T Z W N 0 a W 9 u M S 9 3 a X R o b 3 V 0 L 0 F 1 d G 9 S Z W 1 v d m V k Q 2 9 s d W 1 u c z E u e 2 N v d W 5 0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3 d p d G h v d X Q v Q X V 0 b 1 J l b W 9 2 Z W R D b 2 x 1 b W 5 z M S 5 7 a W Q s M H 0 m c X V v d D s s J n F 1 b 3 Q 7 U 2 V j d G l v b j E v d 2 l 0 a G 9 1 d C 9 B d X R v U m V t b 3 Z l Z E N v b H V t b n M x L n t w a W Q s M X 0 m c X V v d D s s J n F 1 b 3 Q 7 U 2 V j d G l v b j E v d 2 l 0 a G 9 1 d C 9 B d X R v U m V t b 3 Z l Z E N v b H V t b n M x L n t 0 a X R s Z S w y f S Z x d W 9 0 O y w m c X V v d D t T Z W N 0 a W 9 u M S 9 3 a X R o b 3 V 0 L 0 F 1 d G 9 S Z W 1 v d m V k Q 2 9 s d W 1 u c z E u e 2 F 2 Z y w z f S Z x d W 9 0 O y w m c X V v d D t T Z W N 0 a W 9 u M S 9 3 a X R o b 3 V 0 L 0 F 1 d G 9 S Z W 1 v d m V k Q 2 9 s d W 1 u c z E u e 2 1 h e F 9 z Y 2 9 y Z S w 0 f S Z x d W 9 0 O y w m c X V v d D t T Z W N 0 a W 9 u M S 9 3 a X R o b 3 V 0 L 0 F 1 d G 9 S Z W 1 v d m V k Q 2 9 s d W 1 u c z E u e 3 B l c m N l b n R h Z 2 U s N X 0 m c X V v d D s s J n F 1 b 3 Q 7 U 2 V j d G l v b j E v d 2 l 0 a G 9 1 d C 9 B d X R v U m V t b 3 Z l Z E N v b H V t b n M x L n t j b 3 V u d C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2 l 0 a G 9 1 d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p d G h v d X Q v S G x h d m k l Q z Q l O E R r e S U y M H N v J T I w e n Y l Q z M l Q k Q l Q z U l Q T F l b m 9 1 J T I w J U M z J U J B c m 9 2 J U M 1 J T g 4 b 3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a X R o b 3 V 0 L 1 p t Z W 5 l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F 8 1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U 3 N T Q 3 Y W E z L W N m Y j Q t N D Y w M S 1 i N z l l L T c w N D I 3 N G J i N T B k N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S Z X N 1 b H R f N T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Y t M j J U M D g 6 N D c 6 M z U u M T E 5 M j g w N l o i I C 8 + P E V u d H J 5 I F R 5 c G U 9 I k Z p b G x D b 2 x 1 b W 5 U e X B l c y I g V m F s d W U 9 I n N C Z 1 l H Q m d N R y I g L z 4 8 R W 5 0 c n k g V H l w Z T 0 i R m l s b E N v b H V t b k 5 h b W V z I i B W Y W x 1 Z T 0 i c 1 s m c X V v d D t p Z C Z x d W 9 0 O y w m c X V v d D t w a W Q m c X V v d D s s J n F 1 b 3 Q 7 d G l 0 b G U m c X V v d D s s J n F 1 b 3 Q 7 Y X Z n J n F 1 b 3 Q 7 L C Z x d W 9 0 O 2 1 h e F 9 z Y 2 9 y Z S Z x d W 9 0 O y w m c X V v d D t w Z X J j Z W 5 0 Y W d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V z d W x 0 X z U 0 L 0 F 1 d G 9 S Z W 1 v d m V k Q 2 9 s d W 1 u c z E u e 2 l k L D B 9 J n F 1 b 3 Q 7 L C Z x d W 9 0 O 1 N l Y 3 R p b 2 4 x L 1 J l c 3 V s d F 8 1 N C 9 B d X R v U m V t b 3 Z l Z E N v b H V t b n M x L n t w a W Q s M X 0 m c X V v d D s s J n F 1 b 3 Q 7 U 2 V j d G l v b j E v U m V z d W x 0 X z U 0 L 0 F 1 d G 9 S Z W 1 v d m V k Q 2 9 s d W 1 u c z E u e 3 R p d G x l L D J 9 J n F 1 b 3 Q 7 L C Z x d W 9 0 O 1 N l Y 3 R p b 2 4 x L 1 J l c 3 V s d F 8 1 N C 9 B d X R v U m V t b 3 Z l Z E N v b H V t b n M x L n t h d m c s M 3 0 m c X V v d D s s J n F 1 b 3 Q 7 U 2 V j d G l v b j E v U m V z d W x 0 X z U 0 L 0 F 1 d G 9 S Z W 1 v d m V k Q 2 9 s d W 1 u c z E u e 2 1 h e F 9 z Y 2 9 y Z S w 0 f S Z x d W 9 0 O y w m c X V v d D t T Z W N 0 a W 9 u M S 9 S Z X N 1 b H R f N T Q v Q X V 0 b 1 J l b W 9 2 Z W R D b 2 x 1 b W 5 z M S 5 7 c G V y Y 2 V u d G F n Z S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S Z X N 1 b H R f N T Q v Q X V 0 b 1 J l b W 9 2 Z W R D b 2 x 1 b W 5 z M S 5 7 a W Q s M H 0 m c X V v d D s s J n F 1 b 3 Q 7 U 2 V j d G l v b j E v U m V z d W x 0 X z U 0 L 0 F 1 d G 9 S Z W 1 v d m V k Q 2 9 s d W 1 u c z E u e 3 B p Z C w x f S Z x d W 9 0 O y w m c X V v d D t T Z W N 0 a W 9 u M S 9 S Z X N 1 b H R f N T Q v Q X V 0 b 1 J l b W 9 2 Z W R D b 2 x 1 b W 5 z M S 5 7 d G l 0 b G U s M n 0 m c X V v d D s s J n F 1 b 3 Q 7 U 2 V j d G l v b j E v U m V z d W x 0 X z U 0 L 0 F 1 d G 9 S Z W 1 v d m V k Q 2 9 s d W 1 u c z E u e 2 F 2 Z y w z f S Z x d W 9 0 O y w m c X V v d D t T Z W N 0 a W 9 u M S 9 S Z X N 1 b H R f N T Q v Q X V 0 b 1 J l b W 9 2 Z W R D b 2 x 1 b W 5 z M S 5 7 b W F 4 X 3 N j b 3 J l L D R 9 J n F 1 b 3 Q 7 L C Z x d W 9 0 O 1 N l Y 3 R p b 2 4 x L 1 J l c 3 V s d F 8 1 N C 9 B d X R v U m V t b 3 Z l Z E N v b H V t b n M x L n t w Z X J j Z W 5 0 Y W d l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Z X N 1 b H R f N T Q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f N T Q v S G x h d m k l Q z Q l O E R r e S U y M H N v J T I w e n Y l Q z M l Q k Q l Q z U l Q T F l b m 9 1 J T I w J U M z J U J B c m 9 2 J U M 1 J T g 4 b 3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1 b H R f N T Q v W m 1 l b m V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m V z d W x 0 X z U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Y m M z O W R j N j c t M D V h O S 0 0 O G E 1 L W I 1 Z G E t N j g 0 N m U x M z R l M G U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J l c 3 V s d F 8 1 N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i 0 y M l Q w O D o 0 N z o 0 N i 4 3 M T I x N D I 4 W i I g L z 4 8 R W 5 0 c n k g V H l w Z T 0 i R m l s b E N v b H V t b l R 5 c G V z I i B W Y W x 1 Z T 0 i c 0 J n W U d C Z 0 1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m V z d W x 0 X z U 1 L 0 F 1 d G 9 S Z W 1 v d m V k Q 2 9 s d W 1 u c z E u e 0 N v b H V t b j E s M H 0 m c X V v d D s s J n F 1 b 3 Q 7 U 2 V j d G l v b j E v U m V z d W x 0 X z U 1 L 0 F 1 d G 9 S Z W 1 v d m V k Q 2 9 s d W 1 u c z E u e 0 N v b H V t b j I s M X 0 m c X V v d D s s J n F 1 b 3 Q 7 U 2 V j d G l v b j E v U m V z d W x 0 X z U 1 L 0 F 1 d G 9 S Z W 1 v d m V k Q 2 9 s d W 1 u c z E u e 0 N v b H V t b j M s M n 0 m c X V v d D s s J n F 1 b 3 Q 7 U 2 V j d G l v b j E v U m V z d W x 0 X z U 1 L 0 F 1 d G 9 S Z W 1 v d m V k Q 2 9 s d W 1 u c z E u e 0 N v b H V t b j Q s M 3 0 m c X V v d D s s J n F 1 b 3 Q 7 U 2 V j d G l v b j E v U m V z d W x 0 X z U 1 L 0 F 1 d G 9 S Z W 1 v d m V k Q 2 9 s d W 1 u c z E u e 0 N v b H V t b j U s N H 0 m c X V v d D s s J n F 1 b 3 Q 7 U 2 V j d G l v b j E v U m V z d W x 0 X z U 1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U m V z d W x 0 X z U 1 L 0 F 1 d G 9 S Z W 1 v d m V k Q 2 9 s d W 1 u c z E u e 0 N v b H V t b j E s M H 0 m c X V v d D s s J n F 1 b 3 Q 7 U 2 V j d G l v b j E v U m V z d W x 0 X z U 1 L 0 F 1 d G 9 S Z W 1 v d m V k Q 2 9 s d W 1 u c z E u e 0 N v b H V t b j I s M X 0 m c X V v d D s s J n F 1 b 3 Q 7 U 2 V j d G l v b j E v U m V z d W x 0 X z U 1 L 0 F 1 d G 9 S Z W 1 v d m V k Q 2 9 s d W 1 u c z E u e 0 N v b H V t b j M s M n 0 m c X V v d D s s J n F 1 b 3 Q 7 U 2 V j d G l v b j E v U m V z d W x 0 X z U 1 L 0 F 1 d G 9 S Z W 1 v d m V k Q 2 9 s d W 1 u c z E u e 0 N v b H V t b j Q s M 3 0 m c X V v d D s s J n F 1 b 3 Q 7 U 2 V j d G l v b j E v U m V z d W x 0 X z U 1 L 0 F 1 d G 9 S Z W 1 v d m V k Q 2 9 s d W 1 u c z E u e 0 N v b H V t b j U s N H 0 m c X V v d D s s J n F 1 b 3 Q 7 U 2 V j d G l v b j E v U m V z d W x 0 X z U 1 L 0 F 1 d G 9 S Z W 1 v d m V k Q 2 9 s d W 1 u c z E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J l c 3 V s d F 8 1 N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3 V s d F 8 1 N S 9 a b W V u Z W 4 l Q z M l Q k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z d O + p X S A w E C D a v G k W N P B L g A A A A A C A A A A A A A Q Z g A A A A E A A C A A A A B T N W O k A 0 o a 4 b 2 4 f v A 2 w 6 n O v v E L Z G 9 T G U N y 9 a + t U e 2 k j w A A A A A O g A A A A A I A A C A A A A C y p C O C S z 6 Z Y t I f 1 3 x i g M G B K O a 5 O A U i t 3 M A 5 f n 8 L 6 F b y F A A A A A Y 4 k 9 J b O U 3 w 7 5 G P N R u 3 U s 3 S g 8 U K E X L s y J q h d m u h S 7 7 X L k / 7 V a K a C Y w g h U s L j z B C / i 4 c 3 1 p G h X / 1 L y L 7 W c V 8 Z I C v r O S A a U f b q P e c U n z o Z M m v 0 A A A A B P V H p l n O H z p m d n o b H 5 K r Y t y 2 U 0 x S 2 w w E J O b 5 N t r l c g C 7 n e a r 7 u I m Q o h J 0 N d A c m z w I J R 5 3 i D K T 2 F 1 z M F L g P a h u t < / D a t a M a s h u p > 
</file>

<file path=customXml/itemProps1.xml><?xml version="1.0" encoding="utf-8"?>
<ds:datastoreItem xmlns:ds="http://schemas.openxmlformats.org/officeDocument/2006/customXml" ds:itemID="{9C9BA8E1-DAB7-4A53-A206-F24ED3DF3C6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feedback</vt:lpstr>
      <vt:lpstr>without</vt:lpstr>
      <vt:lpstr>Result_54</vt:lpstr>
      <vt:lpstr>Result_55</vt:lpstr>
      <vt:lpstr>Hárok1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Horváth</dc:creator>
  <cp:lastModifiedBy>Marek Horváth</cp:lastModifiedBy>
  <dcterms:created xsi:type="dcterms:W3CDTF">2025-06-22T08:45:07Z</dcterms:created>
  <dcterms:modified xsi:type="dcterms:W3CDTF">2025-06-22T09:24:29Z</dcterms:modified>
</cp:coreProperties>
</file>