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425" windowHeight="10305" activeTab="4"/>
  </bookViews>
  <sheets>
    <sheet name="Sheet1" sheetId="1" r:id="rId1"/>
    <sheet name="Sheet3" sheetId="3" r:id="rId2"/>
    <sheet name="Sheet2" sheetId="4" r:id="rId3"/>
    <sheet name="Sheet4" sheetId="5" r:id="rId4"/>
    <sheet name="Sheet5" sheetId="6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4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2"/>
  <c r="M28" i="3" l="1"/>
  <c r="L28"/>
  <c r="M27"/>
  <c r="L27"/>
  <c r="M26"/>
  <c r="L26"/>
  <c r="M25"/>
  <c r="L25"/>
  <c r="M24"/>
  <c r="L24"/>
  <c r="M23"/>
  <c r="L23"/>
  <c r="M21"/>
  <c r="L21"/>
  <c r="M19"/>
  <c r="L19"/>
  <c r="M10"/>
  <c r="M11"/>
  <c r="M12"/>
  <c r="M13"/>
  <c r="M14"/>
  <c r="M15"/>
  <c r="M16"/>
  <c r="M17"/>
  <c r="M18"/>
  <c r="L10"/>
  <c r="L11"/>
  <c r="L12"/>
  <c r="L13"/>
  <c r="L14"/>
  <c r="L15"/>
  <c r="L16"/>
  <c r="L17"/>
  <c r="L18"/>
  <c r="M9"/>
  <c r="L9"/>
  <c r="M5"/>
  <c r="M6"/>
  <c r="M7"/>
  <c r="M8"/>
  <c r="M4"/>
  <c r="L5"/>
  <c r="L6"/>
  <c r="L7"/>
  <c r="L8"/>
  <c r="L4"/>
  <c r="L5" i="1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4"/>
  <c r="C35"/>
  <c r="B35"/>
</calcChain>
</file>

<file path=xl/sharedStrings.xml><?xml version="1.0" encoding="utf-8"?>
<sst xmlns="http://schemas.openxmlformats.org/spreadsheetml/2006/main" count="470" uniqueCount="72">
  <si>
    <t>Total health burden (2001)</t>
  </si>
  <si>
    <t>Total health burden (2011)</t>
  </si>
  <si>
    <t>Total health burden Change from 2001 to 2011 (%)</t>
  </si>
  <si>
    <t>Health burden- IN migration (2011)</t>
  </si>
  <si>
    <t xml:space="preserve">Health burden due to NET MIGRATION - 2011 </t>
  </si>
  <si>
    <t>DALYs</t>
  </si>
  <si>
    <t>deaths</t>
  </si>
  <si>
    <t>State</t>
  </si>
  <si>
    <t>mean</t>
  </si>
  <si>
    <t>ANDHRA PRADESH</t>
  </si>
  <si>
    <t>Andhra Pradesh</t>
  </si>
  <si>
    <t>ARUNACHAL PRADESH</t>
  </si>
  <si>
    <t>Arunachal Pradesh</t>
  </si>
  <si>
    <t>ASSAM</t>
  </si>
  <si>
    <t>Assam</t>
  </si>
  <si>
    <t>BIHAR</t>
  </si>
  <si>
    <t>Bihar</t>
  </si>
  <si>
    <t>CHHATTISGARH</t>
  </si>
  <si>
    <t>Chhattisgarh</t>
  </si>
  <si>
    <t>DELHI</t>
  </si>
  <si>
    <t>Goa</t>
  </si>
  <si>
    <t>GOA</t>
  </si>
  <si>
    <t>Gujarat</t>
  </si>
  <si>
    <t>GUJARAT</t>
  </si>
  <si>
    <t>Haryana</t>
  </si>
  <si>
    <t>HARYANA</t>
  </si>
  <si>
    <t>Himachal Pradesh</t>
  </si>
  <si>
    <t>HIMACHAL PRADESH</t>
  </si>
  <si>
    <t>Jammu &amp; Kashmir</t>
  </si>
  <si>
    <t>JAMMU &amp; KASHMIR</t>
  </si>
  <si>
    <t>Jharkhand</t>
  </si>
  <si>
    <t>JHARKHAND</t>
  </si>
  <si>
    <t>Karnataka</t>
  </si>
  <si>
    <t>KARNATAKA</t>
  </si>
  <si>
    <t>Kerala</t>
  </si>
  <si>
    <t>KERALA</t>
  </si>
  <si>
    <t>Madhya Pradesh</t>
  </si>
  <si>
    <t>MADHYA PRADESH</t>
  </si>
  <si>
    <t>Maharashtra</t>
  </si>
  <si>
    <t>MAHARASHTRA</t>
  </si>
  <si>
    <t>NCT of Delhi</t>
  </si>
  <si>
    <t>MANIPUR</t>
  </si>
  <si>
    <t>North east State</t>
  </si>
  <si>
    <t>MEGHALAYA</t>
  </si>
  <si>
    <t>Odisha</t>
  </si>
  <si>
    <t>MIZORAM</t>
  </si>
  <si>
    <t>Other Union Territory</t>
  </si>
  <si>
    <t>NAGALAND</t>
  </si>
  <si>
    <t>Punjab</t>
  </si>
  <si>
    <t>ODISHA</t>
  </si>
  <si>
    <t>Rajasthan</t>
  </si>
  <si>
    <t>OTHER UNION TERRITORIES</t>
  </si>
  <si>
    <t>Tamil Nadu</t>
  </si>
  <si>
    <t>PUNJAB</t>
  </si>
  <si>
    <t>Uttar Pradesh</t>
  </si>
  <si>
    <t>RAJASTHAN</t>
  </si>
  <si>
    <t>Uttarakhand</t>
  </si>
  <si>
    <t>SIKKIM</t>
  </si>
  <si>
    <t>West Bengal</t>
  </si>
  <si>
    <t>TAMIL NADU</t>
  </si>
  <si>
    <t>TRIPURA</t>
  </si>
  <si>
    <t>UTTAR PRADESH</t>
  </si>
  <si>
    <t>UTTARAKHAND</t>
  </si>
  <si>
    <t>WEST BENGAL</t>
  </si>
  <si>
    <t xml:space="preserve">Total </t>
  </si>
  <si>
    <t>Change in burden 2001-11</t>
  </si>
  <si>
    <t>Total</t>
  </si>
  <si>
    <t>2001-11</t>
  </si>
  <si>
    <t xml:space="preserve">Health burden Change due to NET MIGRATION - 2011 </t>
  </si>
  <si>
    <t>Migration % contribution in change</t>
  </si>
  <si>
    <t>Deaths_Ch</t>
  </si>
  <si>
    <t>DALYs_Ch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</si>
</sst>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2"/>
      <color theme="1"/>
      <name val="Calibri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1" fontId="0" fillId="3" borderId="0" xfId="0" applyNumberFormat="1" applyFill="1"/>
    <xf numFmtId="1" fontId="1" fillId="3" borderId="0" xfId="0" applyNumberFormat="1" applyFont="1" applyFill="1"/>
    <xf numFmtId="2" fontId="0" fillId="0" borderId="0" xfId="0" applyNumberFormat="1"/>
    <xf numFmtId="2" fontId="0" fillId="3" borderId="0" xfId="0" applyNumberForma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00"/>
  <sheetViews>
    <sheetView workbookViewId="0">
      <selection activeCell="F1" sqref="F1:H1048576"/>
    </sheetView>
  </sheetViews>
  <sheetFormatPr defaultColWidth="11.25" defaultRowHeight="15" customHeight="1"/>
  <cols>
    <col min="1" max="1" width="26.625" customWidth="1"/>
    <col min="2" max="5" width="10.625" customWidth="1"/>
    <col min="6" max="6" width="23.75" bestFit="1" customWidth="1"/>
    <col min="7" max="9" width="10.625" customWidth="1"/>
    <col min="10" max="10" width="17.5" customWidth="1"/>
    <col min="11" max="15" width="10.625" customWidth="1"/>
    <col min="16" max="16" width="11.375" customWidth="1"/>
    <col min="17" max="17" width="11" customWidth="1"/>
    <col min="18" max="26" width="10.625" customWidth="1"/>
    <col min="27" max="27" width="11.375" customWidth="1"/>
    <col min="28" max="28" width="11" customWidth="1"/>
    <col min="29" max="30" width="10.625" customWidth="1"/>
  </cols>
  <sheetData>
    <row r="1" spans="1:28" ht="15.75" customHeight="1">
      <c r="A1" s="1" t="s">
        <v>0</v>
      </c>
      <c r="F1" s="1" t="s">
        <v>1</v>
      </c>
      <c r="O1" s="1" t="s">
        <v>2</v>
      </c>
      <c r="U1" s="1" t="s">
        <v>3</v>
      </c>
      <c r="Z1" s="1" t="s">
        <v>4</v>
      </c>
    </row>
    <row r="2" spans="1:28" ht="15.75" customHeight="1">
      <c r="B2" s="2" t="s">
        <v>5</v>
      </c>
      <c r="C2" s="2" t="s">
        <v>6</v>
      </c>
      <c r="G2" s="2" t="s">
        <v>5</v>
      </c>
      <c r="H2" s="2" t="s">
        <v>6</v>
      </c>
      <c r="I2" s="2"/>
      <c r="K2" s="2" t="s">
        <v>5</v>
      </c>
      <c r="L2" s="2" t="s">
        <v>6</v>
      </c>
      <c r="P2" s="2" t="s">
        <v>5</v>
      </c>
      <c r="Q2" s="2" t="s">
        <v>6</v>
      </c>
      <c r="V2" s="2" t="s">
        <v>5</v>
      </c>
      <c r="W2" s="2" t="s">
        <v>6</v>
      </c>
      <c r="AA2" s="2" t="s">
        <v>5</v>
      </c>
      <c r="AB2" s="2" t="s">
        <v>6</v>
      </c>
    </row>
    <row r="3" spans="1:28" ht="15.75" customHeight="1">
      <c r="A3" s="2" t="s">
        <v>7</v>
      </c>
      <c r="B3" s="2" t="s">
        <v>8</v>
      </c>
      <c r="C3" s="2" t="s">
        <v>8</v>
      </c>
      <c r="F3" s="2" t="s">
        <v>7</v>
      </c>
      <c r="G3" s="2" t="s">
        <v>8</v>
      </c>
      <c r="H3" s="2" t="s">
        <v>8</v>
      </c>
      <c r="I3" s="2"/>
      <c r="J3" s="2" t="s">
        <v>7</v>
      </c>
      <c r="K3" s="2" t="s">
        <v>8</v>
      </c>
      <c r="L3" s="2" t="s">
        <v>8</v>
      </c>
      <c r="O3" s="2" t="s">
        <v>7</v>
      </c>
      <c r="P3" s="2" t="s">
        <v>8</v>
      </c>
      <c r="Q3" s="2" t="s">
        <v>8</v>
      </c>
      <c r="U3" s="2" t="s">
        <v>7</v>
      </c>
      <c r="V3" s="2" t="s">
        <v>8</v>
      </c>
      <c r="W3" s="2" t="s">
        <v>8</v>
      </c>
      <c r="Z3" s="2" t="s">
        <v>7</v>
      </c>
      <c r="AA3" s="2" t="s">
        <v>8</v>
      </c>
      <c r="AB3" s="2" t="s">
        <v>8</v>
      </c>
    </row>
    <row r="4" spans="1:28" ht="15.75" customHeight="1">
      <c r="A4" s="2" t="s">
        <v>9</v>
      </c>
      <c r="B4" s="3">
        <v>1313035.6917826075</v>
      </c>
      <c r="C4" s="3">
        <v>45605.418242181542</v>
      </c>
      <c r="D4" s="3"/>
      <c r="F4" s="2" t="s">
        <v>9</v>
      </c>
      <c r="G4" s="3">
        <v>1425574.2337657772</v>
      </c>
      <c r="H4" s="3">
        <v>51124.395701355556</v>
      </c>
      <c r="I4" s="3"/>
      <c r="J4" s="2" t="s">
        <v>9</v>
      </c>
      <c r="K4" s="4">
        <f>G4-B4</f>
        <v>112538.54198316974</v>
      </c>
      <c r="L4" s="4">
        <f>H4-C4</f>
        <v>5518.9774591740133</v>
      </c>
      <c r="O4" s="2" t="s">
        <v>9</v>
      </c>
      <c r="P4" s="3">
        <v>8.5708669373933635</v>
      </c>
      <c r="Q4" s="3">
        <v>12.101582820414482</v>
      </c>
      <c r="U4" s="2" t="s">
        <v>9</v>
      </c>
      <c r="V4" s="3">
        <v>17876.413906231246</v>
      </c>
      <c r="W4" s="3">
        <v>647.22551540128143</v>
      </c>
      <c r="Z4" s="2" t="s">
        <v>10</v>
      </c>
      <c r="AA4" s="3">
        <v>-5857.5669065620132</v>
      </c>
      <c r="AB4" s="3">
        <v>-217.03029807443397</v>
      </c>
    </row>
    <row r="5" spans="1:28" ht="15.75" customHeight="1">
      <c r="A5" s="2" t="s">
        <v>11</v>
      </c>
      <c r="B5" s="3">
        <v>5534.7216211542873</v>
      </c>
      <c r="C5" s="3">
        <v>150.23198699590506</v>
      </c>
      <c r="D5" s="3"/>
      <c r="F5" s="2" t="s">
        <v>11</v>
      </c>
      <c r="G5" s="3">
        <v>5698.7730562717843</v>
      </c>
      <c r="H5" s="3">
        <v>173.08053936984751</v>
      </c>
      <c r="I5" s="3"/>
      <c r="J5" s="2" t="s">
        <v>11</v>
      </c>
      <c r="K5" s="4">
        <f t="shared" ref="K5:K33" si="0">G5-B5</f>
        <v>164.05143511749702</v>
      </c>
      <c r="L5" s="4">
        <f t="shared" ref="L5:L33" si="1">H5-C5</f>
        <v>22.848552373942454</v>
      </c>
      <c r="O5" s="2" t="s">
        <v>11</v>
      </c>
      <c r="P5" s="3">
        <v>2.9640413077050742</v>
      </c>
      <c r="Q5" s="3">
        <v>15.208846551810066</v>
      </c>
      <c r="U5" s="2" t="s">
        <v>11</v>
      </c>
      <c r="V5" s="3">
        <v>412.21588316647421</v>
      </c>
      <c r="W5" s="3">
        <v>12.980941785918452</v>
      </c>
      <c r="Z5" s="2" t="s">
        <v>12</v>
      </c>
      <c r="AA5" s="3">
        <v>6.3428387358248983</v>
      </c>
      <c r="AB5" s="3">
        <v>-0.54649949638375972</v>
      </c>
    </row>
    <row r="6" spans="1:28" ht="15.75" customHeight="1">
      <c r="A6" s="2" t="s">
        <v>13</v>
      </c>
      <c r="B6" s="3">
        <v>538585.86879356834</v>
      </c>
      <c r="C6" s="3">
        <v>16514.01961991335</v>
      </c>
      <c r="D6" s="3"/>
      <c r="F6" s="2" t="s">
        <v>13</v>
      </c>
      <c r="G6" s="3">
        <v>557575.72303175076</v>
      </c>
      <c r="H6" s="3">
        <v>17365.976851714422</v>
      </c>
      <c r="I6" s="3"/>
      <c r="J6" s="2" t="s">
        <v>13</v>
      </c>
      <c r="K6" s="4">
        <f t="shared" si="0"/>
        <v>18989.854238182423</v>
      </c>
      <c r="L6" s="4">
        <f t="shared" si="1"/>
        <v>851.95723180107234</v>
      </c>
      <c r="O6" s="2" t="s">
        <v>13</v>
      </c>
      <c r="P6" s="3">
        <v>3.5258730944277596</v>
      </c>
      <c r="Q6" s="3">
        <v>5.1589936999574828</v>
      </c>
      <c r="U6" s="2" t="s">
        <v>13</v>
      </c>
      <c r="V6" s="3">
        <v>7623.7984496227027</v>
      </c>
      <c r="W6" s="3">
        <v>245.01117156862972</v>
      </c>
      <c r="Z6" s="2" t="s">
        <v>14</v>
      </c>
      <c r="AA6" s="3">
        <v>204.06853917900116</v>
      </c>
      <c r="AB6" s="3">
        <v>-10.756405058186715</v>
      </c>
    </row>
    <row r="7" spans="1:28" ht="15.75" customHeight="1">
      <c r="A7" s="2" t="s">
        <v>15</v>
      </c>
      <c r="B7" s="3">
        <v>2496563.4342251373</v>
      </c>
      <c r="C7" s="3">
        <v>60444.480444016794</v>
      </c>
      <c r="D7" s="3"/>
      <c r="F7" s="2" t="s">
        <v>15</v>
      </c>
      <c r="G7" s="3">
        <v>2389664.5568568753</v>
      </c>
      <c r="H7" s="3">
        <v>67204.297046405089</v>
      </c>
      <c r="I7" s="3"/>
      <c r="J7" s="2" t="s">
        <v>15</v>
      </c>
      <c r="K7" s="4">
        <f t="shared" si="0"/>
        <v>-106898.87736826204</v>
      </c>
      <c r="L7" s="4">
        <f t="shared" si="1"/>
        <v>6759.816602388295</v>
      </c>
      <c r="O7" s="2" t="s">
        <v>15</v>
      </c>
      <c r="P7" s="3">
        <v>-4.2818410260599054</v>
      </c>
      <c r="Q7" s="3">
        <v>11.183513453555422</v>
      </c>
      <c r="U7" s="2" t="s">
        <v>15</v>
      </c>
      <c r="V7" s="3">
        <v>25655.899182202931</v>
      </c>
      <c r="W7" s="3">
        <v>798.47119762485943</v>
      </c>
      <c r="Z7" s="2" t="s">
        <v>16</v>
      </c>
      <c r="AA7" s="3">
        <v>-88288.743205456893</v>
      </c>
      <c r="AB7" s="3">
        <v>-3025.5239380409439</v>
      </c>
    </row>
    <row r="8" spans="1:28" ht="15.75" customHeight="1">
      <c r="A8" s="2" t="s">
        <v>17</v>
      </c>
      <c r="B8" s="3">
        <v>478842.63133829826</v>
      </c>
      <c r="C8" s="3">
        <v>14144.27765815217</v>
      </c>
      <c r="D8" s="3"/>
      <c r="F8" s="2" t="s">
        <v>17</v>
      </c>
      <c r="G8" s="3">
        <v>599233.38572250842</v>
      </c>
      <c r="H8" s="3">
        <v>18516.651804487399</v>
      </c>
      <c r="I8" s="3"/>
      <c r="J8" s="2" t="s">
        <v>17</v>
      </c>
      <c r="K8" s="4">
        <f t="shared" si="0"/>
        <v>120390.75438421016</v>
      </c>
      <c r="L8" s="4">
        <f t="shared" si="1"/>
        <v>4372.3741463352289</v>
      </c>
      <c r="O8" s="2" t="s">
        <v>17</v>
      </c>
      <c r="P8" s="3">
        <v>25.142029239905984</v>
      </c>
      <c r="Q8" s="3">
        <v>30.912671908806704</v>
      </c>
      <c r="U8" s="2" t="s">
        <v>17</v>
      </c>
      <c r="V8" s="3">
        <v>24613.691892716601</v>
      </c>
      <c r="W8" s="3">
        <v>780.0071011602696</v>
      </c>
      <c r="Z8" s="2" t="s">
        <v>18</v>
      </c>
      <c r="AA8" s="3">
        <v>15011.759125468625</v>
      </c>
      <c r="AB8" s="3">
        <v>455.17369815934217</v>
      </c>
    </row>
    <row r="9" spans="1:28" ht="15.75" customHeight="1">
      <c r="A9" s="2" t="s">
        <v>19</v>
      </c>
      <c r="B9" s="3">
        <v>289727.82524425222</v>
      </c>
      <c r="C9" s="3">
        <v>9327.6092329066942</v>
      </c>
      <c r="D9" s="3"/>
      <c r="F9" s="2" t="s">
        <v>19</v>
      </c>
      <c r="G9" s="3">
        <v>310103.88796388346</v>
      </c>
      <c r="H9" s="3">
        <v>10428.469155917406</v>
      </c>
      <c r="I9" s="3"/>
      <c r="J9" s="2" t="s">
        <v>19</v>
      </c>
      <c r="K9" s="4">
        <f t="shared" si="0"/>
        <v>20376.062719631242</v>
      </c>
      <c r="L9" s="4">
        <f t="shared" si="1"/>
        <v>1100.859923010712</v>
      </c>
      <c r="O9" s="2" t="s">
        <v>19</v>
      </c>
      <c r="P9" s="3">
        <v>7.0328290706815606</v>
      </c>
      <c r="Q9" s="3">
        <v>11.802165973323682</v>
      </c>
      <c r="U9" s="2" t="s">
        <v>19</v>
      </c>
      <c r="V9" s="3">
        <v>90005.697655526892</v>
      </c>
      <c r="W9" s="3">
        <v>3030.1105965348606</v>
      </c>
      <c r="Z9" s="2" t="s">
        <v>20</v>
      </c>
      <c r="AA9" s="3">
        <v>1021.3341669012646</v>
      </c>
      <c r="AB9" s="3">
        <v>39.963645349954575</v>
      </c>
    </row>
    <row r="10" spans="1:28" ht="15.75" customHeight="1">
      <c r="A10" s="2" t="s">
        <v>21</v>
      </c>
      <c r="B10" s="3">
        <v>22040.21840519473</v>
      </c>
      <c r="C10" s="3">
        <v>883.66316605886948</v>
      </c>
      <c r="D10" s="3"/>
      <c r="F10" s="2" t="s">
        <v>21</v>
      </c>
      <c r="G10" s="3">
        <v>24388.676570419193</v>
      </c>
      <c r="H10" s="3">
        <v>951.5677593973902</v>
      </c>
      <c r="I10" s="3"/>
      <c r="J10" s="2" t="s">
        <v>21</v>
      </c>
      <c r="K10" s="4">
        <f t="shared" si="0"/>
        <v>2348.4581652244633</v>
      </c>
      <c r="L10" s="4">
        <f t="shared" si="1"/>
        <v>67.904593338520726</v>
      </c>
      <c r="O10" s="2" t="s">
        <v>21</v>
      </c>
      <c r="P10" s="3">
        <v>10.655330732434791</v>
      </c>
      <c r="Q10" s="3">
        <v>7.6844431166430374</v>
      </c>
      <c r="U10" s="2" t="s">
        <v>21</v>
      </c>
      <c r="V10" s="3">
        <v>2244.7259998455829</v>
      </c>
      <c r="W10" s="3">
        <v>85.95675995526625</v>
      </c>
      <c r="Z10" s="2" t="s">
        <v>22</v>
      </c>
      <c r="AA10" s="3">
        <v>24717.120500471021</v>
      </c>
      <c r="AB10" s="3">
        <v>780.80485149640583</v>
      </c>
    </row>
    <row r="11" spans="1:28" ht="15.75" customHeight="1">
      <c r="A11" s="2" t="s">
        <v>23</v>
      </c>
      <c r="B11" s="3">
        <v>1054099.2529019963</v>
      </c>
      <c r="C11" s="3">
        <v>34147.191329997993</v>
      </c>
      <c r="D11" s="3"/>
      <c r="F11" s="2" t="s">
        <v>23</v>
      </c>
      <c r="G11" s="3">
        <v>1180124.619974293</v>
      </c>
      <c r="H11" s="3">
        <v>39660.652615577848</v>
      </c>
      <c r="I11" s="3"/>
      <c r="J11" s="2" t="s">
        <v>23</v>
      </c>
      <c r="K11" s="4">
        <f t="shared" si="0"/>
        <v>126025.36707229679</v>
      </c>
      <c r="L11" s="4">
        <f t="shared" si="1"/>
        <v>5513.461285579855</v>
      </c>
      <c r="O11" s="2" t="s">
        <v>23</v>
      </c>
      <c r="P11" s="3">
        <v>11.955740099932873</v>
      </c>
      <c r="Q11" s="3">
        <v>16.146163332432938</v>
      </c>
      <c r="U11" s="2" t="s">
        <v>23</v>
      </c>
      <c r="V11" s="3">
        <v>46390.101859326693</v>
      </c>
      <c r="W11" s="3">
        <v>1557.6101422743909</v>
      </c>
      <c r="Z11" s="2" t="s">
        <v>24</v>
      </c>
      <c r="AA11" s="3">
        <v>22131.860276671439</v>
      </c>
      <c r="AB11" s="3">
        <v>820.70591025630802</v>
      </c>
    </row>
    <row r="12" spans="1:28" ht="15.75" customHeight="1">
      <c r="A12" s="2" t="s">
        <v>25</v>
      </c>
      <c r="B12" s="3">
        <v>497647.22229719197</v>
      </c>
      <c r="C12" s="3">
        <v>15803.696793613462</v>
      </c>
      <c r="D12" s="3"/>
      <c r="F12" s="2" t="s">
        <v>25</v>
      </c>
      <c r="G12" s="3">
        <v>575039.15230858896</v>
      </c>
      <c r="H12" s="3">
        <v>19611.287935324657</v>
      </c>
      <c r="I12" s="3"/>
      <c r="J12" s="2" t="s">
        <v>25</v>
      </c>
      <c r="K12" s="4">
        <f t="shared" si="0"/>
        <v>77391.930011396995</v>
      </c>
      <c r="L12" s="4">
        <f t="shared" si="1"/>
        <v>3807.5911417111947</v>
      </c>
      <c r="O12" s="2" t="s">
        <v>25</v>
      </c>
      <c r="P12" s="3">
        <v>15.551564751863317</v>
      </c>
      <c r="Q12" s="3">
        <v>24.093040960200565</v>
      </c>
      <c r="U12" s="2" t="s">
        <v>25</v>
      </c>
      <c r="V12" s="3">
        <v>62073.327484980051</v>
      </c>
      <c r="W12" s="3">
        <v>2151.0561148077186</v>
      </c>
      <c r="Z12" s="2" t="s">
        <v>26</v>
      </c>
      <c r="AA12" s="3">
        <v>-5671.5467869155964</v>
      </c>
      <c r="AB12" s="3">
        <v>-191.93779338423585</v>
      </c>
    </row>
    <row r="13" spans="1:28" ht="15.75" customHeight="1">
      <c r="A13" s="2" t="s">
        <v>27</v>
      </c>
      <c r="B13" s="3">
        <v>67672.865819455488</v>
      </c>
      <c r="C13" s="3">
        <v>2591.9983976468934</v>
      </c>
      <c r="D13" s="3"/>
      <c r="F13" s="2" t="s">
        <v>27</v>
      </c>
      <c r="G13" s="3">
        <v>62918.575278692362</v>
      </c>
      <c r="H13" s="3">
        <v>2475.4601205382255</v>
      </c>
      <c r="I13" s="3"/>
      <c r="J13" s="2" t="s">
        <v>27</v>
      </c>
      <c r="K13" s="4">
        <f t="shared" si="0"/>
        <v>-4754.290540763126</v>
      </c>
      <c r="L13" s="4">
        <f t="shared" si="1"/>
        <v>-116.5382771086679</v>
      </c>
      <c r="O13" s="2" t="s">
        <v>27</v>
      </c>
      <c r="P13" s="3">
        <v>-7.0254015153534395</v>
      </c>
      <c r="Q13" s="3">
        <v>-4.4960782851743053</v>
      </c>
      <c r="U13" s="2" t="s">
        <v>27</v>
      </c>
      <c r="V13" s="3">
        <v>2244.7421515451601</v>
      </c>
      <c r="W13" s="3">
        <v>88.699564428430008</v>
      </c>
      <c r="Z13" s="2" t="s">
        <v>28</v>
      </c>
      <c r="AA13" s="3">
        <v>-2141.0638279337741</v>
      </c>
      <c r="AB13" s="3">
        <v>-74.060465590101217</v>
      </c>
    </row>
    <row r="14" spans="1:28" ht="15.75" customHeight="1">
      <c r="A14" s="2" t="s">
        <v>29</v>
      </c>
      <c r="B14" s="3">
        <v>142617.1777411144</v>
      </c>
      <c r="C14" s="3">
        <v>4628.8646100360429</v>
      </c>
      <c r="D14" s="3"/>
      <c r="F14" s="2" t="s">
        <v>29</v>
      </c>
      <c r="G14" s="3">
        <v>153887.03304610163</v>
      </c>
      <c r="H14" s="3">
        <v>5377.7724788594232</v>
      </c>
      <c r="I14" s="3"/>
      <c r="J14" s="2" t="s">
        <v>29</v>
      </c>
      <c r="K14" s="4">
        <f t="shared" si="0"/>
        <v>11269.855304987228</v>
      </c>
      <c r="L14" s="4">
        <f t="shared" si="1"/>
        <v>748.90786882338034</v>
      </c>
      <c r="O14" s="2" t="s">
        <v>29</v>
      </c>
      <c r="P14" s="3">
        <v>7.9021724335653412</v>
      </c>
      <c r="Q14" s="3">
        <v>16.179083466810425</v>
      </c>
      <c r="U14" s="2" t="s">
        <v>29</v>
      </c>
      <c r="V14" s="3">
        <v>1013.3183063895071</v>
      </c>
      <c r="W14" s="3">
        <v>36.611036362922562</v>
      </c>
      <c r="Z14" s="2" t="s">
        <v>30</v>
      </c>
      <c r="AA14" s="3">
        <v>8472.9604081666403</v>
      </c>
      <c r="AB14" s="3">
        <v>181.03393074206394</v>
      </c>
    </row>
    <row r="15" spans="1:28" ht="15.75" customHeight="1">
      <c r="A15" s="2" t="s">
        <v>31</v>
      </c>
      <c r="B15" s="3">
        <v>698355.33304326434</v>
      </c>
      <c r="C15" s="3">
        <v>19257.01030357655</v>
      </c>
      <c r="D15" s="3"/>
      <c r="F15" s="2" t="s">
        <v>31</v>
      </c>
      <c r="G15" s="3">
        <v>603104.14226588595</v>
      </c>
      <c r="H15" s="3">
        <v>17637.347950147359</v>
      </c>
      <c r="I15" s="3"/>
      <c r="J15" s="2" t="s">
        <v>31</v>
      </c>
      <c r="K15" s="4">
        <f t="shared" si="0"/>
        <v>-95251.19077737839</v>
      </c>
      <c r="L15" s="4">
        <f t="shared" si="1"/>
        <v>-1619.6623534291903</v>
      </c>
      <c r="O15" s="2" t="s">
        <v>31</v>
      </c>
      <c r="P15" s="3">
        <v>-13.639358972501384</v>
      </c>
      <c r="Q15" s="3">
        <v>-8.4107674446659821</v>
      </c>
      <c r="U15" s="2" t="s">
        <v>31</v>
      </c>
      <c r="V15" s="3">
        <v>38090.764974241283</v>
      </c>
      <c r="W15" s="3">
        <v>1173.9320283226277</v>
      </c>
      <c r="Z15" s="2" t="s">
        <v>32</v>
      </c>
      <c r="AA15" s="3">
        <v>6813.8052599543189</v>
      </c>
      <c r="AB15" s="3">
        <v>232.44442944856087</v>
      </c>
    </row>
    <row r="16" spans="1:28" ht="15.75" customHeight="1">
      <c r="A16" s="2" t="s">
        <v>33</v>
      </c>
      <c r="B16" s="3">
        <v>827254.64870210795</v>
      </c>
      <c r="C16" s="3">
        <v>29585.936831320396</v>
      </c>
      <c r="D16" s="3"/>
      <c r="F16" s="2" t="s">
        <v>33</v>
      </c>
      <c r="G16" s="3">
        <v>1083049.7307980447</v>
      </c>
      <c r="H16" s="3">
        <v>39838.90745618962</v>
      </c>
      <c r="I16" s="3"/>
      <c r="J16" s="2" t="s">
        <v>33</v>
      </c>
      <c r="K16" s="4">
        <f t="shared" si="0"/>
        <v>255795.08209593676</v>
      </c>
      <c r="L16" s="4">
        <f t="shared" si="1"/>
        <v>10252.970624869224</v>
      </c>
      <c r="O16" s="2" t="s">
        <v>33</v>
      </c>
      <c r="P16" s="3">
        <v>30.920960371423412</v>
      </c>
      <c r="Q16" s="3">
        <v>34.654879050560197</v>
      </c>
      <c r="U16" s="2" t="s">
        <v>33</v>
      </c>
      <c r="V16" s="3">
        <v>35853.439615271454</v>
      </c>
      <c r="W16" s="3">
        <v>1323.2772039650085</v>
      </c>
      <c r="Z16" s="2" t="s">
        <v>34</v>
      </c>
      <c r="AA16" s="3">
        <v>-9752.8891983627036</v>
      </c>
      <c r="AB16" s="3">
        <v>-322.68979814887814</v>
      </c>
    </row>
    <row r="17" spans="1:28" ht="15.75" customHeight="1">
      <c r="A17" s="2" t="s">
        <v>35</v>
      </c>
      <c r="B17" s="3">
        <v>611241.92987970624</v>
      </c>
      <c r="C17" s="3">
        <v>26961.376110721176</v>
      </c>
      <c r="D17" s="3"/>
      <c r="F17" s="2" t="s">
        <v>35</v>
      </c>
      <c r="G17" s="3">
        <v>589217.39559212921</v>
      </c>
      <c r="H17" s="3">
        <v>25133.743145315973</v>
      </c>
      <c r="I17" s="3"/>
      <c r="J17" s="2" t="s">
        <v>35</v>
      </c>
      <c r="K17" s="4">
        <f t="shared" si="0"/>
        <v>-22024.534287577029</v>
      </c>
      <c r="L17" s="4">
        <f t="shared" si="1"/>
        <v>-1827.6329654052024</v>
      </c>
      <c r="O17" s="2" t="s">
        <v>35</v>
      </c>
      <c r="P17" s="3">
        <v>-3.6032433658324954</v>
      </c>
      <c r="Q17" s="3">
        <v>-6.778708022542089</v>
      </c>
      <c r="U17" s="2" t="s">
        <v>35</v>
      </c>
      <c r="V17" s="3">
        <v>5443.2826003002347</v>
      </c>
      <c r="W17" s="3">
        <v>227.81943807531042</v>
      </c>
      <c r="Z17" s="2" t="s">
        <v>36</v>
      </c>
      <c r="AA17" s="3">
        <v>6079.3021656575147</v>
      </c>
      <c r="AB17" s="3">
        <v>156.59603183353897</v>
      </c>
    </row>
    <row r="18" spans="1:28" ht="15.75" customHeight="1">
      <c r="A18" s="2" t="s">
        <v>37</v>
      </c>
      <c r="B18" s="3">
        <v>1617271.0488339146</v>
      </c>
      <c r="C18" s="3">
        <v>42951.829110198916</v>
      </c>
      <c r="D18" s="3"/>
      <c r="F18" s="2" t="s">
        <v>37</v>
      </c>
      <c r="G18" s="3">
        <v>1635222.4448080654</v>
      </c>
      <c r="H18" s="3">
        <v>50038.548490734378</v>
      </c>
      <c r="I18" s="3"/>
      <c r="J18" s="2" t="s">
        <v>37</v>
      </c>
      <c r="K18" s="4">
        <f t="shared" si="0"/>
        <v>17951.395974150859</v>
      </c>
      <c r="L18" s="4">
        <f t="shared" si="1"/>
        <v>7086.7193805354618</v>
      </c>
      <c r="O18" s="2" t="s">
        <v>37</v>
      </c>
      <c r="P18" s="3">
        <v>1.1099806669447387</v>
      </c>
      <c r="Q18" s="3">
        <v>16.499226057063819</v>
      </c>
      <c r="U18" s="2" t="s">
        <v>37</v>
      </c>
      <c r="V18" s="3">
        <v>54091.382420878341</v>
      </c>
      <c r="W18" s="3">
        <v>1742.668013855101</v>
      </c>
      <c r="Z18" s="2" t="s">
        <v>38</v>
      </c>
      <c r="AA18" s="3">
        <v>63161.483987609448</v>
      </c>
      <c r="AB18" s="3">
        <v>2589.433970616969</v>
      </c>
    </row>
    <row r="19" spans="1:28" ht="15.75" customHeight="1">
      <c r="A19" s="2" t="s">
        <v>39</v>
      </c>
      <c r="B19" s="3">
        <v>1751096.9237460124</v>
      </c>
      <c r="C19" s="3">
        <v>65845.13063951509</v>
      </c>
      <c r="D19" s="3"/>
      <c r="F19" s="2" t="s">
        <v>39</v>
      </c>
      <c r="G19" s="3">
        <v>1874474.2062753621</v>
      </c>
      <c r="H19" s="3">
        <v>71413.543412927698</v>
      </c>
      <c r="I19" s="3"/>
      <c r="J19" s="2" t="s">
        <v>39</v>
      </c>
      <c r="K19" s="4">
        <f t="shared" si="0"/>
        <v>123377.28252934967</v>
      </c>
      <c r="L19" s="4">
        <f t="shared" si="1"/>
        <v>5568.4127734126087</v>
      </c>
      <c r="O19" s="2" t="s">
        <v>39</v>
      </c>
      <c r="P19" s="3">
        <v>7.0457140810581951</v>
      </c>
      <c r="Q19" s="3">
        <v>8.4568330555803986</v>
      </c>
      <c r="U19" s="2" t="s">
        <v>39</v>
      </c>
      <c r="V19" s="3">
        <v>105944.77852906566</v>
      </c>
      <c r="W19" s="3">
        <v>4046.4906783220463</v>
      </c>
      <c r="Z19" s="2" t="s">
        <v>40</v>
      </c>
      <c r="AA19" s="3">
        <v>66361.379562199407</v>
      </c>
      <c r="AB19" s="3">
        <v>2238.7789757361888</v>
      </c>
    </row>
    <row r="20" spans="1:28" ht="15.75" customHeight="1">
      <c r="A20" s="2" t="s">
        <v>41</v>
      </c>
      <c r="B20" s="3">
        <v>25900.101805842463</v>
      </c>
      <c r="C20" s="3">
        <v>883.3764584304588</v>
      </c>
      <c r="D20" s="3"/>
      <c r="F20" s="2" t="s">
        <v>41</v>
      </c>
      <c r="G20" s="3">
        <v>30196.405130188657</v>
      </c>
      <c r="H20" s="3">
        <v>1084.433404614289</v>
      </c>
      <c r="I20" s="3"/>
      <c r="J20" s="2" t="s">
        <v>41</v>
      </c>
      <c r="K20" s="4">
        <f t="shared" si="0"/>
        <v>4296.3033243461941</v>
      </c>
      <c r="L20" s="4">
        <f t="shared" si="1"/>
        <v>201.05694618383018</v>
      </c>
      <c r="O20" s="2" t="s">
        <v>41</v>
      </c>
      <c r="P20" s="3">
        <v>16.587978520520902</v>
      </c>
      <c r="Q20" s="3">
        <v>22.76005255347857</v>
      </c>
      <c r="U20" s="2" t="s">
        <v>41</v>
      </c>
      <c r="V20" s="3">
        <v>150.20648723148608</v>
      </c>
      <c r="W20" s="3">
        <v>5.441633713242501</v>
      </c>
      <c r="Z20" s="2" t="s">
        <v>42</v>
      </c>
      <c r="AA20" s="3">
        <v>-1300.4342228242081</v>
      </c>
      <c r="AB20" s="3">
        <v>-46.441115611879482</v>
      </c>
    </row>
    <row r="21" spans="1:28" ht="15.75" customHeight="1">
      <c r="A21" s="2" t="s">
        <v>43</v>
      </c>
      <c r="B21" s="3">
        <v>30412.906025475295</v>
      </c>
      <c r="C21" s="3">
        <v>726.44810239691333</v>
      </c>
      <c r="D21" s="3"/>
      <c r="F21" s="2" t="s">
        <v>43</v>
      </c>
      <c r="G21" s="3">
        <v>29364.574609790139</v>
      </c>
      <c r="H21" s="3">
        <v>785.99875547302167</v>
      </c>
      <c r="I21" s="3"/>
      <c r="J21" s="2" t="s">
        <v>43</v>
      </c>
      <c r="K21" s="4">
        <f t="shared" si="0"/>
        <v>-1048.3314156851557</v>
      </c>
      <c r="L21" s="4">
        <f t="shared" si="1"/>
        <v>59.550653076108347</v>
      </c>
      <c r="O21" s="2" t="s">
        <v>43</v>
      </c>
      <c r="P21" s="3">
        <v>-3.4469952158041837</v>
      </c>
      <c r="Q21" s="3">
        <v>8.1975096196990744</v>
      </c>
      <c r="U21" s="2" t="s">
        <v>43</v>
      </c>
      <c r="V21" s="3">
        <v>813.22213883605161</v>
      </c>
      <c r="W21" s="3">
        <v>23.296955975486057</v>
      </c>
      <c r="Z21" s="2" t="s">
        <v>44</v>
      </c>
      <c r="AA21" s="3">
        <v>-5096.4177629415535</v>
      </c>
      <c r="AB21" s="3">
        <v>-175.57195267322555</v>
      </c>
    </row>
    <row r="22" spans="1:28" ht="15.75" customHeight="1">
      <c r="A22" s="2" t="s">
        <v>45</v>
      </c>
      <c r="B22" s="3">
        <v>8398.4647981118997</v>
      </c>
      <c r="C22" s="3">
        <v>243.64107910075788</v>
      </c>
      <c r="D22" s="3"/>
      <c r="F22" s="2" t="s">
        <v>45</v>
      </c>
      <c r="G22" s="3">
        <v>11902.98308823801</v>
      </c>
      <c r="H22" s="3">
        <v>347.78920311104719</v>
      </c>
      <c r="I22" s="3"/>
      <c r="J22" s="2" t="s">
        <v>45</v>
      </c>
      <c r="K22" s="4">
        <f t="shared" si="0"/>
        <v>3504.5182901261105</v>
      </c>
      <c r="L22" s="4">
        <f t="shared" si="1"/>
        <v>104.14812401028931</v>
      </c>
      <c r="O22" s="2" t="s">
        <v>45</v>
      </c>
      <c r="P22" s="3">
        <v>41.728082147989461</v>
      </c>
      <c r="Q22" s="3">
        <v>42.746536993960206</v>
      </c>
      <c r="U22" s="2" t="s">
        <v>45</v>
      </c>
      <c r="V22" s="3">
        <v>275.5136620477536</v>
      </c>
      <c r="W22" s="3">
        <v>7.9615748891562736</v>
      </c>
      <c r="Z22" s="2" t="s">
        <v>46</v>
      </c>
      <c r="AA22" s="3">
        <v>3606.6659339459702</v>
      </c>
      <c r="AB22" s="3">
        <v>128.94847323767618</v>
      </c>
    </row>
    <row r="23" spans="1:28" ht="15.75" customHeight="1">
      <c r="A23" s="2" t="s">
        <v>47</v>
      </c>
      <c r="B23" s="3">
        <v>19898.41283259277</v>
      </c>
      <c r="C23" s="3">
        <v>560.98255965387773</v>
      </c>
      <c r="D23" s="3"/>
      <c r="F23" s="2" t="s">
        <v>47</v>
      </c>
      <c r="G23" s="3">
        <v>19418.6186462552</v>
      </c>
      <c r="H23" s="3">
        <v>608.45926186781026</v>
      </c>
      <c r="I23" s="3"/>
      <c r="J23" s="2" t="s">
        <v>47</v>
      </c>
      <c r="K23" s="4">
        <f t="shared" si="0"/>
        <v>-479.79418633757086</v>
      </c>
      <c r="L23" s="4">
        <f t="shared" si="1"/>
        <v>47.476702213932526</v>
      </c>
      <c r="O23" s="2" t="s">
        <v>47</v>
      </c>
      <c r="P23" s="3">
        <v>-2.4112183739181852</v>
      </c>
      <c r="Q23" s="3">
        <v>8.4631333714234032</v>
      </c>
      <c r="U23" s="2" t="s">
        <v>47</v>
      </c>
      <c r="V23" s="3">
        <v>641.1014880380684</v>
      </c>
      <c r="W23" s="3">
        <v>19.8207099079949</v>
      </c>
      <c r="Z23" s="2" t="s">
        <v>48</v>
      </c>
      <c r="AA23" s="3">
        <v>9056.1119239755317</v>
      </c>
      <c r="AB23" s="3">
        <v>410.79688908847118</v>
      </c>
    </row>
    <row r="24" spans="1:28" ht="15.75" customHeight="1">
      <c r="A24" s="2" t="s">
        <v>49</v>
      </c>
      <c r="B24" s="3">
        <v>852639.9368368804</v>
      </c>
      <c r="C24" s="3">
        <v>25953.3527986804</v>
      </c>
      <c r="D24" s="3"/>
      <c r="F24" s="2" t="s">
        <v>49</v>
      </c>
      <c r="G24" s="3">
        <v>801128.61511827563</v>
      </c>
      <c r="H24" s="3">
        <v>26078.636194699833</v>
      </c>
      <c r="I24" s="3"/>
      <c r="J24" s="2" t="s">
        <v>49</v>
      </c>
      <c r="K24" s="4">
        <f t="shared" si="0"/>
        <v>-51511.32171860477</v>
      </c>
      <c r="L24" s="4">
        <f t="shared" si="1"/>
        <v>125.28339601943298</v>
      </c>
      <c r="O24" s="2" t="s">
        <v>49</v>
      </c>
      <c r="P24" s="3">
        <v>-6.0413920921533686</v>
      </c>
      <c r="Q24" s="3">
        <v>0.48272528405579657</v>
      </c>
      <c r="U24" s="2" t="s">
        <v>49</v>
      </c>
      <c r="V24" s="3">
        <v>12578.298426811134</v>
      </c>
      <c r="W24" s="3">
        <v>421.01640409933805</v>
      </c>
      <c r="Z24" s="2" t="s">
        <v>50</v>
      </c>
      <c r="AA24" s="3">
        <v>-6419.6814408952705</v>
      </c>
      <c r="AB24" s="3">
        <v>-430.19152868652964</v>
      </c>
    </row>
    <row r="25" spans="1:28" ht="15.75" customHeight="1">
      <c r="A25" s="2" t="s">
        <v>51</v>
      </c>
      <c r="B25" s="3">
        <v>34630.396179534626</v>
      </c>
      <c r="C25" s="3">
        <v>1254.4697967584948</v>
      </c>
      <c r="D25" s="3"/>
      <c r="F25" s="2" t="s">
        <v>51</v>
      </c>
      <c r="G25" s="3">
        <v>41792.619072017704</v>
      </c>
      <c r="H25" s="3">
        <v>1517.3223419405861</v>
      </c>
      <c r="I25" s="3"/>
      <c r="J25" s="2" t="s">
        <v>51</v>
      </c>
      <c r="K25" s="4">
        <f t="shared" si="0"/>
        <v>7162.2228924830779</v>
      </c>
      <c r="L25" s="4">
        <f t="shared" si="1"/>
        <v>262.85254518209126</v>
      </c>
      <c r="O25" s="2" t="s">
        <v>51</v>
      </c>
      <c r="P25" s="3">
        <v>20.68189706912942</v>
      </c>
      <c r="Q25" s="3">
        <v>20.953278098946093</v>
      </c>
      <c r="U25" s="2" t="s">
        <v>51</v>
      </c>
      <c r="V25" s="3">
        <v>10620.35990667817</v>
      </c>
      <c r="W25" s="3">
        <v>384.49354689764471</v>
      </c>
      <c r="Z25" s="2" t="s">
        <v>52</v>
      </c>
      <c r="AA25" s="3">
        <v>-5759.8621079480545</v>
      </c>
      <c r="AB25" s="3">
        <v>-223.49282306231589</v>
      </c>
    </row>
    <row r="26" spans="1:28" ht="15.75" customHeight="1">
      <c r="A26" s="2" t="s">
        <v>53</v>
      </c>
      <c r="B26" s="3">
        <v>594351.38098698633</v>
      </c>
      <c r="C26" s="3">
        <v>21733.941876947621</v>
      </c>
      <c r="D26" s="3"/>
      <c r="F26" s="2" t="s">
        <v>53</v>
      </c>
      <c r="G26" s="3">
        <v>626359.8029016112</v>
      </c>
      <c r="H26" s="3">
        <v>22687.923845991769</v>
      </c>
      <c r="I26" s="3"/>
      <c r="J26" s="2" t="s">
        <v>53</v>
      </c>
      <c r="K26" s="4">
        <f t="shared" si="0"/>
        <v>32008.421914624865</v>
      </c>
      <c r="L26" s="4">
        <f t="shared" si="1"/>
        <v>953.98196904414726</v>
      </c>
      <c r="O26" s="2" t="s">
        <v>53</v>
      </c>
      <c r="P26" s="3">
        <v>5.3854374598190269</v>
      </c>
      <c r="Q26" s="3">
        <v>4.3893646833389219</v>
      </c>
      <c r="U26" s="2" t="s">
        <v>53</v>
      </c>
      <c r="V26" s="3">
        <v>38212.886586732988</v>
      </c>
      <c r="W26" s="3">
        <v>1396.418263906186</v>
      </c>
      <c r="Z26" s="2" t="s">
        <v>54</v>
      </c>
      <c r="AA26" s="3">
        <v>-103359.00333600913</v>
      </c>
      <c r="AB26" s="3">
        <v>-3764.4016498287015</v>
      </c>
    </row>
    <row r="27" spans="1:28" ht="15.75" customHeight="1">
      <c r="A27" s="2" t="s">
        <v>55</v>
      </c>
      <c r="B27" s="3">
        <v>1766075.6738361381</v>
      </c>
      <c r="C27" s="3">
        <v>45020.187425305485</v>
      </c>
      <c r="D27" s="3"/>
      <c r="F27" s="2" t="s">
        <v>55</v>
      </c>
      <c r="G27" s="3">
        <v>1730128.0654757968</v>
      </c>
      <c r="H27" s="3">
        <v>50264.600555913166</v>
      </c>
      <c r="I27" s="3"/>
      <c r="J27" s="2" t="s">
        <v>55</v>
      </c>
      <c r="K27" s="4">
        <f t="shared" si="0"/>
        <v>-35947.608360341284</v>
      </c>
      <c r="L27" s="4">
        <f t="shared" si="1"/>
        <v>5244.4131306076815</v>
      </c>
      <c r="O27" s="2" t="s">
        <v>55</v>
      </c>
      <c r="P27" s="3">
        <v>-2.035451192318309</v>
      </c>
      <c r="Q27" s="3">
        <v>11.649025538396224</v>
      </c>
      <c r="U27" s="2" t="s">
        <v>55</v>
      </c>
      <c r="V27" s="3">
        <v>52376.151374087262</v>
      </c>
      <c r="W27" s="3">
        <v>1588.2760679639327</v>
      </c>
      <c r="Z27" s="2" t="s">
        <v>56</v>
      </c>
      <c r="AA27" s="3">
        <v>-1014.3511494187678</v>
      </c>
      <c r="AB27" s="3">
        <v>10.84300080148671</v>
      </c>
    </row>
    <row r="28" spans="1:28" ht="15.75" customHeight="1">
      <c r="A28" s="2" t="s">
        <v>57</v>
      </c>
      <c r="B28" s="3">
        <v>3937.2511512643346</v>
      </c>
      <c r="C28" s="3">
        <v>125.53862982702063</v>
      </c>
      <c r="D28" s="3"/>
      <c r="F28" s="2" t="s">
        <v>57</v>
      </c>
      <c r="G28" s="3">
        <v>3654.0390046764396</v>
      </c>
      <c r="H28" s="3">
        <v>125.05564997960441</v>
      </c>
      <c r="I28" s="3"/>
      <c r="J28" s="2" t="s">
        <v>57</v>
      </c>
      <c r="K28" s="4">
        <f t="shared" si="0"/>
        <v>-283.21214658789495</v>
      </c>
      <c r="L28" s="4">
        <f t="shared" si="1"/>
        <v>-0.48297984741621747</v>
      </c>
      <c r="O28" s="2" t="s">
        <v>57</v>
      </c>
      <c r="P28" s="3">
        <v>-7.1931440415465886</v>
      </c>
      <c r="Q28" s="3">
        <v>-0.38472607840448331</v>
      </c>
      <c r="U28" s="2" t="s">
        <v>57</v>
      </c>
      <c r="V28" s="3">
        <v>234.23456364701244</v>
      </c>
      <c r="W28" s="3">
        <v>8.1906990675896481</v>
      </c>
      <c r="Z28" s="2" t="s">
        <v>58</v>
      </c>
      <c r="AA28" s="3">
        <v>8017.3652563320211</v>
      </c>
      <c r="AB28" s="3">
        <v>437.12046088885086</v>
      </c>
    </row>
    <row r="29" spans="1:28" ht="15.75" customHeight="1">
      <c r="A29" s="2" t="s">
        <v>59</v>
      </c>
      <c r="B29" s="3">
        <v>1175264.8275171472</v>
      </c>
      <c r="C29" s="3">
        <v>43281.046159361518</v>
      </c>
      <c r="D29" s="3"/>
      <c r="F29" s="2" t="s">
        <v>59</v>
      </c>
      <c r="G29" s="3">
        <v>1443787.9258175492</v>
      </c>
      <c r="H29" s="3">
        <v>53510.818073475464</v>
      </c>
      <c r="I29" s="3"/>
      <c r="J29" s="2" t="s">
        <v>59</v>
      </c>
      <c r="K29" s="4">
        <f t="shared" si="0"/>
        <v>268523.09830040205</v>
      </c>
      <c r="L29" s="4">
        <f t="shared" si="1"/>
        <v>10229.771914113946</v>
      </c>
      <c r="O29" s="2" t="s">
        <v>59</v>
      </c>
      <c r="P29" s="3">
        <v>22.847880070373694</v>
      </c>
      <c r="Q29" s="3">
        <v>23.635685413997987</v>
      </c>
      <c r="U29" s="2" t="s">
        <v>59</v>
      </c>
      <c r="V29" s="3">
        <v>16687.346873206221</v>
      </c>
      <c r="W29" s="3">
        <v>612.95941253962701</v>
      </c>
    </row>
    <row r="30" spans="1:28" ht="15.75" customHeight="1">
      <c r="A30" s="2" t="s">
        <v>60</v>
      </c>
      <c r="B30" s="3">
        <v>67709.237082899359</v>
      </c>
      <c r="C30" s="3">
        <v>2349.7193350889661</v>
      </c>
      <c r="D30" s="3"/>
      <c r="F30" s="2" t="s">
        <v>60</v>
      </c>
      <c r="G30" s="3">
        <v>67885.543982929084</v>
      </c>
      <c r="H30" s="3">
        <v>2483.6472329436806</v>
      </c>
      <c r="I30" s="3"/>
      <c r="J30" s="2" t="s">
        <v>60</v>
      </c>
      <c r="K30" s="4">
        <f t="shared" si="0"/>
        <v>176.30690002972551</v>
      </c>
      <c r="L30" s="4">
        <f t="shared" si="1"/>
        <v>133.9278978547145</v>
      </c>
      <c r="O30" s="2" t="s">
        <v>60</v>
      </c>
      <c r="P30" s="3">
        <v>0.26038825369404967</v>
      </c>
      <c r="Q30" s="3">
        <v>5.6997402138516966</v>
      </c>
      <c r="U30" s="2" t="s">
        <v>60</v>
      </c>
      <c r="V30" s="3">
        <v>774.58367379731646</v>
      </c>
      <c r="W30" s="3">
        <v>27.899850060683153</v>
      </c>
    </row>
    <row r="31" spans="1:28" ht="15.75" customHeight="1">
      <c r="A31" s="2" t="s">
        <v>61</v>
      </c>
      <c r="B31" s="3">
        <v>4996120.7374379914</v>
      </c>
      <c r="C31" s="3">
        <v>125785.02748985845</v>
      </c>
      <c r="D31" s="3"/>
      <c r="F31" s="2" t="s">
        <v>61</v>
      </c>
      <c r="G31" s="3">
        <v>4757210.7773358719</v>
      </c>
      <c r="H31" s="3">
        <v>144206.65850762656</v>
      </c>
      <c r="I31" s="3"/>
      <c r="J31" s="2" t="s">
        <v>61</v>
      </c>
      <c r="K31" s="4">
        <f t="shared" si="0"/>
        <v>-238909.96010211948</v>
      </c>
      <c r="L31" s="4">
        <f t="shared" si="1"/>
        <v>18421.631017768115</v>
      </c>
      <c r="O31" s="2" t="s">
        <v>61</v>
      </c>
      <c r="P31" s="3">
        <v>-4.7819092583545606</v>
      </c>
      <c r="Q31" s="3">
        <v>14.645328927763982</v>
      </c>
      <c r="U31" s="2" t="s">
        <v>61</v>
      </c>
      <c r="V31" s="3">
        <v>77681.861964430311</v>
      </c>
      <c r="W31" s="3">
        <v>2470.14389851039</v>
      </c>
    </row>
    <row r="32" spans="1:28" ht="15.75" customHeight="1">
      <c r="A32" s="2" t="s">
        <v>62</v>
      </c>
      <c r="B32" s="3">
        <v>152226.99121781104</v>
      </c>
      <c r="C32" s="3">
        <v>5045.7506896000168</v>
      </c>
      <c r="D32" s="3"/>
      <c r="F32" s="2" t="s">
        <v>62</v>
      </c>
      <c r="G32" s="3">
        <v>175609.60029496561</v>
      </c>
      <c r="H32" s="3">
        <v>6264.1970963803051</v>
      </c>
      <c r="I32" s="3"/>
      <c r="J32" s="2" t="s">
        <v>62</v>
      </c>
      <c r="K32" s="4">
        <f t="shared" si="0"/>
        <v>23382.609077154571</v>
      </c>
      <c r="L32" s="4">
        <f t="shared" si="1"/>
        <v>1218.4464067802883</v>
      </c>
      <c r="O32" s="2" t="s">
        <v>62</v>
      </c>
      <c r="P32" s="3">
        <v>15.360356852680626</v>
      </c>
      <c r="Q32" s="3">
        <v>24.161843931233488</v>
      </c>
      <c r="U32" s="2" t="s">
        <v>62</v>
      </c>
      <c r="V32" s="3">
        <v>15516.584878637295</v>
      </c>
      <c r="W32" s="3">
        <v>558.19686996582891</v>
      </c>
    </row>
    <row r="33" spans="1:23" ht="15.75" customHeight="1">
      <c r="A33" s="2" t="s">
        <v>63</v>
      </c>
      <c r="B33" s="3">
        <v>2108552.6741178539</v>
      </c>
      <c r="C33" s="3">
        <v>74783.616446243992</v>
      </c>
      <c r="D33" s="3"/>
      <c r="F33" s="2" t="s">
        <v>63</v>
      </c>
      <c r="G33" s="3">
        <v>2108031.6987606245</v>
      </c>
      <c r="H33" s="3">
        <v>76536.207525145626</v>
      </c>
      <c r="I33" s="3"/>
      <c r="J33" s="2" t="s">
        <v>63</v>
      </c>
      <c r="K33" s="4">
        <f t="shared" si="0"/>
        <v>-520.97535722935572</v>
      </c>
      <c r="L33" s="4">
        <f t="shared" si="1"/>
        <v>1752.5910789016343</v>
      </c>
      <c r="O33" s="2" t="s">
        <v>63</v>
      </c>
      <c r="P33" s="3">
        <v>-2.4707723151726049E-2</v>
      </c>
      <c r="Q33" s="3">
        <v>2.3435495128286998</v>
      </c>
      <c r="U33" s="2" t="s">
        <v>63</v>
      </c>
      <c r="V33" s="3">
        <v>44427.163665991575</v>
      </c>
      <c r="W33" s="3">
        <v>1626.6751372101335</v>
      </c>
    </row>
    <row r="34" spans="1:23" ht="15.75" customHeight="1">
      <c r="B34" s="3"/>
      <c r="C34" s="3"/>
      <c r="D34" s="3"/>
      <c r="G34" s="3"/>
      <c r="H34" s="3"/>
      <c r="I34" s="3"/>
    </row>
    <row r="35" spans="1:23" ht="15.75" customHeight="1">
      <c r="A35" s="2" t="s">
        <v>64</v>
      </c>
      <c r="B35" s="3">
        <f>SUM(B4:B33)</f>
        <v>24247705.786201499</v>
      </c>
      <c r="C35" s="3">
        <f>SUM(C4:C33)</f>
        <v>736589.83332410571</v>
      </c>
      <c r="D35" s="3"/>
      <c r="F35" s="2" t="s">
        <v>64</v>
      </c>
      <c r="G35" s="3">
        <v>24915747.806553442</v>
      </c>
      <c r="H35" s="3">
        <v>823453.45011342503</v>
      </c>
      <c r="I35" s="3"/>
    </row>
    <row r="36" spans="1:23" ht="15.75" customHeight="1"/>
    <row r="37" spans="1:23" ht="15.75" customHeight="1"/>
    <row r="38" spans="1:23" ht="15.75" customHeight="1"/>
    <row r="39" spans="1:23" ht="15.75" customHeight="1"/>
    <row r="40" spans="1:23" ht="15.75" customHeight="1"/>
    <row r="41" spans="1:23" ht="15.75" customHeight="1"/>
    <row r="42" spans="1:23" ht="15.75" customHeight="1"/>
    <row r="43" spans="1:23" ht="15.75" customHeight="1"/>
    <row r="44" spans="1:23" ht="15.75" customHeight="1"/>
    <row r="45" spans="1:23" ht="15.75" customHeight="1"/>
    <row r="46" spans="1:23" ht="15.75" customHeight="1"/>
    <row r="47" spans="1:23" ht="15.75" customHeight="1"/>
    <row r="48" spans="1:2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3"/>
  <sheetViews>
    <sheetView workbookViewId="0">
      <selection activeCell="E2" sqref="E2:G28"/>
    </sheetView>
  </sheetViews>
  <sheetFormatPr defaultRowHeight="15.75"/>
  <cols>
    <col min="1" max="1" width="18.875" customWidth="1"/>
    <col min="2" max="2" width="12" customWidth="1"/>
    <col min="3" max="3" width="8.75" bestFit="1" customWidth="1"/>
    <col min="5" max="5" width="45.625" bestFit="1" customWidth="1"/>
    <col min="6" max="6" width="11.375" customWidth="1"/>
    <col min="7" max="7" width="11" customWidth="1"/>
    <col min="11" max="11" width="19.875" customWidth="1"/>
    <col min="12" max="12" width="9.875" bestFit="1" customWidth="1"/>
    <col min="13" max="13" width="22.125" customWidth="1"/>
  </cols>
  <sheetData>
    <row r="1" spans="1:13">
      <c r="A1" t="s">
        <v>66</v>
      </c>
      <c r="B1" t="s">
        <v>65</v>
      </c>
      <c r="E1" s="1" t="s">
        <v>68</v>
      </c>
      <c r="K1" t="s">
        <v>67</v>
      </c>
      <c r="L1" t="s">
        <v>69</v>
      </c>
    </row>
    <row r="2" spans="1:13">
      <c r="B2" t="s">
        <v>5</v>
      </c>
      <c r="C2" t="s">
        <v>6</v>
      </c>
      <c r="F2" s="2" t="s">
        <v>5</v>
      </c>
      <c r="G2" s="2" t="s">
        <v>6</v>
      </c>
      <c r="L2" s="2" t="s">
        <v>5</v>
      </c>
      <c r="M2" s="2" t="s">
        <v>6</v>
      </c>
    </row>
    <row r="3" spans="1:13">
      <c r="A3" t="s">
        <v>7</v>
      </c>
      <c r="B3" t="s">
        <v>8</v>
      </c>
      <c r="C3" t="s">
        <v>8</v>
      </c>
      <c r="E3" s="2" t="s">
        <v>7</v>
      </c>
      <c r="F3" s="2" t="s">
        <v>8</v>
      </c>
      <c r="G3" s="2" t="s">
        <v>8</v>
      </c>
      <c r="K3" t="s">
        <v>7</v>
      </c>
    </row>
    <row r="4" spans="1:13">
      <c r="A4" t="s">
        <v>9</v>
      </c>
      <c r="B4" s="4">
        <v>112538.54198316974</v>
      </c>
      <c r="C4" s="4">
        <v>5518.9774591740133</v>
      </c>
      <c r="E4" s="2" t="s">
        <v>10</v>
      </c>
      <c r="F4" s="3">
        <v>-5857.5669065620132</v>
      </c>
      <c r="G4" s="3">
        <v>-217.03029807443397</v>
      </c>
      <c r="K4" s="2" t="s">
        <v>10</v>
      </c>
      <c r="L4" s="7">
        <f t="shared" ref="L4:M8" si="0">(F4/B4)*100</f>
        <v>-5.2049429496234447</v>
      </c>
      <c r="M4" s="7">
        <f t="shared" si="0"/>
        <v>-3.9324367544511656</v>
      </c>
    </row>
    <row r="5" spans="1:13">
      <c r="A5" t="s">
        <v>11</v>
      </c>
      <c r="B5" s="4">
        <v>164.05143511749702</v>
      </c>
      <c r="C5" s="4">
        <v>22.848552373942454</v>
      </c>
      <c r="E5" s="2" t="s">
        <v>12</v>
      </c>
      <c r="F5" s="3">
        <v>6.3428387358248983</v>
      </c>
      <c r="G5" s="3">
        <v>-0.54649949638375972</v>
      </c>
      <c r="K5" s="2" t="s">
        <v>12</v>
      </c>
      <c r="L5" s="7">
        <f t="shared" si="0"/>
        <v>3.8663719895421984</v>
      </c>
      <c r="M5" s="7">
        <f t="shared" si="0"/>
        <v>-2.3918342284433436</v>
      </c>
    </row>
    <row r="6" spans="1:13">
      <c r="A6" t="s">
        <v>13</v>
      </c>
      <c r="B6" s="4">
        <v>18989.854238182423</v>
      </c>
      <c r="C6" s="4">
        <v>851.95723180107234</v>
      </c>
      <c r="E6" s="2" t="s">
        <v>14</v>
      </c>
      <c r="F6" s="3">
        <v>204.06853917900116</v>
      </c>
      <c r="G6" s="3">
        <v>-10.756405058186715</v>
      </c>
      <c r="K6" s="2" t="s">
        <v>14</v>
      </c>
      <c r="L6" s="7">
        <f t="shared" si="0"/>
        <v>1.0746187760024279</v>
      </c>
      <c r="M6" s="7">
        <f t="shared" si="0"/>
        <v>-1.2625522334551038</v>
      </c>
    </row>
    <row r="7" spans="1:13">
      <c r="A7" t="s">
        <v>15</v>
      </c>
      <c r="B7" s="4">
        <v>-106898.87736826204</v>
      </c>
      <c r="C7" s="4">
        <v>6759.816602388295</v>
      </c>
      <c r="E7" s="2" t="s">
        <v>16</v>
      </c>
      <c r="F7" s="3">
        <v>-88288.743205456893</v>
      </c>
      <c r="G7" s="3">
        <v>-3025.5239380409439</v>
      </c>
      <c r="K7" s="2" t="s">
        <v>16</v>
      </c>
      <c r="L7" s="7">
        <f t="shared" si="0"/>
        <v>82.590898407011309</v>
      </c>
      <c r="M7" s="7">
        <f t="shared" si="0"/>
        <v>-44.757485535509986</v>
      </c>
    </row>
    <row r="8" spans="1:13">
      <c r="A8" t="s">
        <v>17</v>
      </c>
      <c r="B8" s="4">
        <v>120390.75438421016</v>
      </c>
      <c r="C8" s="4">
        <v>4372.3741463352289</v>
      </c>
      <c r="E8" s="2" t="s">
        <v>18</v>
      </c>
      <c r="F8" s="3">
        <v>15011.759125468625</v>
      </c>
      <c r="G8" s="3">
        <v>455.17369815934217</v>
      </c>
      <c r="K8" s="2" t="s">
        <v>18</v>
      </c>
      <c r="L8" s="7">
        <f t="shared" si="0"/>
        <v>12.469195996198103</v>
      </c>
      <c r="M8" s="7">
        <f t="shared" si="0"/>
        <v>10.410218405962647</v>
      </c>
    </row>
    <row r="9" spans="1:13">
      <c r="A9" t="s">
        <v>19</v>
      </c>
      <c r="B9" s="5">
        <v>20376.062719631242</v>
      </c>
      <c r="C9" s="5">
        <v>1100.859923010712</v>
      </c>
      <c r="E9" s="2" t="s">
        <v>20</v>
      </c>
      <c r="F9" s="3">
        <v>1021.3341669012646</v>
      </c>
      <c r="G9" s="3">
        <v>39.963645349954575</v>
      </c>
      <c r="K9" s="2" t="s">
        <v>20</v>
      </c>
      <c r="L9" s="7">
        <f t="shared" ref="L9:L18" si="1">(F9/B10)*100</f>
        <v>43.489561876170207</v>
      </c>
      <c r="M9" s="7">
        <f t="shared" ref="M9:M18" si="2">(G9/C10)*100</f>
        <v>58.852639247430872</v>
      </c>
    </row>
    <row r="10" spans="1:13">
      <c r="A10" t="s">
        <v>21</v>
      </c>
      <c r="B10" s="4">
        <v>2348.4581652244633</v>
      </c>
      <c r="C10" s="4">
        <v>67.904593338520726</v>
      </c>
      <c r="E10" s="2" t="s">
        <v>22</v>
      </c>
      <c r="F10" s="3">
        <v>24717.120500471021</v>
      </c>
      <c r="G10" s="3">
        <v>780.80485149640583</v>
      </c>
      <c r="K10" s="2" t="s">
        <v>22</v>
      </c>
      <c r="L10" s="7">
        <f t="shared" si="1"/>
        <v>19.612813733199907</v>
      </c>
      <c r="M10" s="7">
        <f t="shared" si="2"/>
        <v>14.16179077086397</v>
      </c>
    </row>
    <row r="11" spans="1:13">
      <c r="A11" t="s">
        <v>23</v>
      </c>
      <c r="B11" s="4">
        <v>126025.36707229679</v>
      </c>
      <c r="C11" s="4">
        <v>5513.461285579855</v>
      </c>
      <c r="E11" s="2" t="s">
        <v>24</v>
      </c>
      <c r="F11" s="3">
        <v>22131.860276671439</v>
      </c>
      <c r="G11" s="3">
        <v>820.70591025630802</v>
      </c>
      <c r="K11" s="2" t="s">
        <v>24</v>
      </c>
      <c r="L11" s="7">
        <f t="shared" si="1"/>
        <v>28.597116357496482</v>
      </c>
      <c r="M11" s="7">
        <f t="shared" si="2"/>
        <v>21.554465269804918</v>
      </c>
    </row>
    <row r="12" spans="1:13">
      <c r="A12" t="s">
        <v>25</v>
      </c>
      <c r="B12" s="4">
        <v>77391.930011396995</v>
      </c>
      <c r="C12" s="4">
        <v>3807.5911417111947</v>
      </c>
      <c r="E12" s="2" t="s">
        <v>26</v>
      </c>
      <c r="F12" s="3">
        <v>-5671.5467869155964</v>
      </c>
      <c r="G12" s="3">
        <v>-191.93779338423585</v>
      </c>
      <c r="K12" s="2" t="s">
        <v>26</v>
      </c>
      <c r="L12" s="7">
        <f t="shared" si="1"/>
        <v>119.2932307836037</v>
      </c>
      <c r="M12" s="7">
        <f t="shared" si="2"/>
        <v>164.69935728092199</v>
      </c>
    </row>
    <row r="13" spans="1:13">
      <c r="A13" t="s">
        <v>27</v>
      </c>
      <c r="B13" s="4">
        <v>-4754.290540763126</v>
      </c>
      <c r="C13" s="4">
        <v>-116.5382771086679</v>
      </c>
      <c r="E13" s="2" t="s">
        <v>28</v>
      </c>
      <c r="F13" s="3">
        <v>-2141.0638279337741</v>
      </c>
      <c r="G13" s="3">
        <v>-74.060465590101217</v>
      </c>
      <c r="K13" s="2" t="s">
        <v>28</v>
      </c>
      <c r="L13" s="7">
        <f t="shared" si="1"/>
        <v>-18.998148334577934</v>
      </c>
      <c r="M13" s="7">
        <f t="shared" si="2"/>
        <v>-9.8891290468690976</v>
      </c>
    </row>
    <row r="14" spans="1:13">
      <c r="A14" t="s">
        <v>29</v>
      </c>
      <c r="B14" s="4">
        <v>11269.855304987228</v>
      </c>
      <c r="C14" s="4">
        <v>748.90786882338034</v>
      </c>
      <c r="E14" s="2" t="s">
        <v>30</v>
      </c>
      <c r="F14" s="3">
        <v>8472.9604081666403</v>
      </c>
      <c r="G14" s="3">
        <v>181.03393074206394</v>
      </c>
      <c r="K14" s="2" t="s">
        <v>30</v>
      </c>
      <c r="L14" s="7">
        <f t="shared" si="1"/>
        <v>-8.8953852849668724</v>
      </c>
      <c r="M14" s="7">
        <f t="shared" si="2"/>
        <v>-11.177263604279887</v>
      </c>
    </row>
    <row r="15" spans="1:13">
      <c r="A15" t="s">
        <v>31</v>
      </c>
      <c r="B15" s="4">
        <v>-95251.19077737839</v>
      </c>
      <c r="C15" s="4">
        <v>-1619.6623534291903</v>
      </c>
      <c r="E15" s="2" t="s">
        <v>32</v>
      </c>
      <c r="F15" s="3">
        <v>6813.8052599543189</v>
      </c>
      <c r="G15" s="3">
        <v>232.44442944856087</v>
      </c>
      <c r="K15" s="2" t="s">
        <v>32</v>
      </c>
      <c r="L15" s="7">
        <f t="shared" si="1"/>
        <v>2.6637749264463109</v>
      </c>
      <c r="M15" s="7">
        <f t="shared" si="2"/>
        <v>2.2670934888348584</v>
      </c>
    </row>
    <row r="16" spans="1:13">
      <c r="A16" t="s">
        <v>33</v>
      </c>
      <c r="B16" s="4">
        <v>255795.08209593676</v>
      </c>
      <c r="C16" s="4">
        <v>10252.970624869224</v>
      </c>
      <c r="E16" s="2" t="s">
        <v>34</v>
      </c>
      <c r="F16" s="3">
        <v>-9752.8891983627036</v>
      </c>
      <c r="G16" s="3">
        <v>-322.68979814887814</v>
      </c>
      <c r="K16" s="2" t="s">
        <v>34</v>
      </c>
      <c r="L16" s="7">
        <f t="shared" si="1"/>
        <v>44.281931554229665</v>
      </c>
      <c r="M16" s="7">
        <f t="shared" si="2"/>
        <v>17.656159866723293</v>
      </c>
    </row>
    <row r="17" spans="1:13">
      <c r="A17" t="s">
        <v>35</v>
      </c>
      <c r="B17" s="4">
        <v>-22024.534287577029</v>
      </c>
      <c r="C17" s="4">
        <v>-1827.6329654052024</v>
      </c>
      <c r="E17" s="2" t="s">
        <v>36</v>
      </c>
      <c r="F17" s="3">
        <v>6079.3021656575147</v>
      </c>
      <c r="G17" s="3">
        <v>156.59603183353897</v>
      </c>
      <c r="K17" s="2" t="s">
        <v>36</v>
      </c>
      <c r="L17" s="7">
        <f t="shared" si="1"/>
        <v>33.865344925884401</v>
      </c>
      <c r="M17" s="7">
        <f t="shared" si="2"/>
        <v>2.2097111995664602</v>
      </c>
    </row>
    <row r="18" spans="1:13">
      <c r="A18" t="s">
        <v>37</v>
      </c>
      <c r="B18" s="4">
        <v>17951.395974150859</v>
      </c>
      <c r="C18" s="4">
        <v>7086.7193805354618</v>
      </c>
      <c r="E18" s="2" t="s">
        <v>38</v>
      </c>
      <c r="F18" s="3">
        <v>63161.483987609448</v>
      </c>
      <c r="G18" s="3">
        <v>2589.433970616969</v>
      </c>
      <c r="K18" s="2" t="s">
        <v>38</v>
      </c>
      <c r="L18" s="7">
        <f t="shared" si="1"/>
        <v>51.193771408106869</v>
      </c>
      <c r="M18" s="7">
        <f t="shared" si="2"/>
        <v>46.502191485887842</v>
      </c>
    </row>
    <row r="19" spans="1:13">
      <c r="A19" t="s">
        <v>39</v>
      </c>
      <c r="B19" s="4">
        <v>123377.28252934967</v>
      </c>
      <c r="C19" s="4">
        <v>5568.4127734126087</v>
      </c>
      <c r="E19" s="2" t="s">
        <v>40</v>
      </c>
      <c r="F19" s="6">
        <v>66361.379562199407</v>
      </c>
      <c r="G19" s="6">
        <v>2238.7789757361888</v>
      </c>
      <c r="K19" s="2" t="s">
        <v>40</v>
      </c>
      <c r="L19" s="8">
        <f>(F19/B9)*100</f>
        <v>325.68303540930793</v>
      </c>
      <c r="M19" s="7">
        <f>(G19/C9)*100</f>
        <v>203.36638013067213</v>
      </c>
    </row>
    <row r="20" spans="1:13">
      <c r="A20" t="s">
        <v>41</v>
      </c>
      <c r="B20" s="4">
        <v>4296.3033243461941</v>
      </c>
      <c r="C20" s="4">
        <v>201.05694618383018</v>
      </c>
      <c r="E20" s="2" t="s">
        <v>42</v>
      </c>
      <c r="F20" s="3">
        <v>-1300.4342228242081</v>
      </c>
      <c r="G20" s="3">
        <v>-46.441115611879482</v>
      </c>
      <c r="K20" s="2" t="s">
        <v>42</v>
      </c>
      <c r="L20" s="7"/>
      <c r="M20" s="7"/>
    </row>
    <row r="21" spans="1:13">
      <c r="A21" t="s">
        <v>43</v>
      </c>
      <c r="B21" s="4">
        <v>-1048.3314156851557</v>
      </c>
      <c r="C21" s="4">
        <v>59.550653076108347</v>
      </c>
      <c r="E21" s="2" t="s">
        <v>44</v>
      </c>
      <c r="F21" s="3">
        <v>-5096.4177629415535</v>
      </c>
      <c r="G21" s="3">
        <v>-175.57195267322555</v>
      </c>
      <c r="K21" s="2" t="s">
        <v>44</v>
      </c>
      <c r="L21" s="7">
        <f>(F21/B24)*100</f>
        <v>9.8937817802117056</v>
      </c>
      <c r="M21" s="7">
        <f>(G21/C24)*100</f>
        <v>-140.13984155250085</v>
      </c>
    </row>
    <row r="22" spans="1:13">
      <c r="A22" t="s">
        <v>45</v>
      </c>
      <c r="B22" s="4">
        <v>3504.5182901261105</v>
      </c>
      <c r="C22" s="4">
        <v>104.14812401028931</v>
      </c>
      <c r="E22" s="2" t="s">
        <v>46</v>
      </c>
      <c r="F22" s="3">
        <v>3606.6659339459702</v>
      </c>
      <c r="G22" s="3">
        <v>128.94847323767618</v>
      </c>
      <c r="K22" s="2" t="s">
        <v>46</v>
      </c>
      <c r="L22" s="7"/>
      <c r="M22" s="7"/>
    </row>
    <row r="23" spans="1:13">
      <c r="A23" t="s">
        <v>47</v>
      </c>
      <c r="B23" s="4">
        <v>-479.79418633757086</v>
      </c>
      <c r="C23" s="4">
        <v>47.476702213932526</v>
      </c>
      <c r="E23" s="2" t="s">
        <v>48</v>
      </c>
      <c r="F23" s="3">
        <v>9056.1119239755317</v>
      </c>
      <c r="G23" s="3">
        <v>410.79688908847118</v>
      </c>
      <c r="K23" s="2" t="s">
        <v>48</v>
      </c>
      <c r="L23" s="7">
        <f>(F23/B26)*100</f>
        <v>28.292903499368499</v>
      </c>
      <c r="M23" s="7">
        <f>(G23/C26)*100</f>
        <v>43.061284428685134</v>
      </c>
    </row>
    <row r="24" spans="1:13">
      <c r="A24" t="s">
        <v>49</v>
      </c>
      <c r="B24" s="4">
        <v>-51511.32171860477</v>
      </c>
      <c r="C24" s="4">
        <v>125.28339601943298</v>
      </c>
      <c r="E24" s="2" t="s">
        <v>50</v>
      </c>
      <c r="F24" s="3">
        <v>-6419.6814408952705</v>
      </c>
      <c r="G24" s="3">
        <v>-430.19152868652964</v>
      </c>
      <c r="K24" s="2" t="s">
        <v>50</v>
      </c>
      <c r="L24" s="7">
        <f>(F24/B27)*100</f>
        <v>17.858438248642148</v>
      </c>
      <c r="M24" s="7">
        <f>(G24/C27)*100</f>
        <v>-8.2028535504921667</v>
      </c>
    </row>
    <row r="25" spans="1:13">
      <c r="A25" t="s">
        <v>51</v>
      </c>
      <c r="B25" s="4">
        <v>7162.2228924830779</v>
      </c>
      <c r="C25" s="4">
        <v>262.85254518209126</v>
      </c>
      <c r="E25" s="2" t="s">
        <v>52</v>
      </c>
      <c r="F25" s="3">
        <v>-5759.8621079480545</v>
      </c>
      <c r="G25" s="3">
        <v>-223.49282306231589</v>
      </c>
      <c r="K25" s="2" t="s">
        <v>52</v>
      </c>
      <c r="L25" s="7">
        <f>(F25/B29)*100</f>
        <v>-2.1450155105481405</v>
      </c>
      <c r="M25" s="7">
        <f>(G25/C29)*100</f>
        <v>-2.1847292875998967</v>
      </c>
    </row>
    <row r="26" spans="1:13">
      <c r="A26" t="s">
        <v>53</v>
      </c>
      <c r="B26" s="4">
        <v>32008.421914624865</v>
      </c>
      <c r="C26" s="4">
        <v>953.98196904414726</v>
      </c>
      <c r="E26" s="2" t="s">
        <v>54</v>
      </c>
      <c r="F26" s="3">
        <v>-103359.00333600913</v>
      </c>
      <c r="G26" s="3">
        <v>-3764.4016498287015</v>
      </c>
      <c r="K26" s="2" t="s">
        <v>54</v>
      </c>
      <c r="L26" s="7">
        <f t="shared" ref="L26:M28" si="3">(F26/B31)*100</f>
        <v>43.262743542307504</v>
      </c>
      <c r="M26" s="7">
        <f t="shared" si="3"/>
        <v>-20.434681631598441</v>
      </c>
    </row>
    <row r="27" spans="1:13">
      <c r="A27" t="s">
        <v>55</v>
      </c>
      <c r="B27" s="4">
        <v>-35947.608360341284</v>
      </c>
      <c r="C27" s="4">
        <v>5244.4131306076815</v>
      </c>
      <c r="E27" s="2" t="s">
        <v>56</v>
      </c>
      <c r="F27" s="3">
        <v>-1014.3511494187678</v>
      </c>
      <c r="G27" s="3">
        <v>10.84300080148671</v>
      </c>
      <c r="K27" s="2" t="s">
        <v>56</v>
      </c>
      <c r="L27" s="7">
        <f t="shared" si="3"/>
        <v>-4.3380580245419056</v>
      </c>
      <c r="M27" s="7">
        <f t="shared" si="3"/>
        <v>0.88990379397474262</v>
      </c>
    </row>
    <row r="28" spans="1:13">
      <c r="A28" t="s">
        <v>57</v>
      </c>
      <c r="B28" s="4">
        <v>-283.21214658789495</v>
      </c>
      <c r="C28" s="4">
        <v>-0.48297984741621747</v>
      </c>
      <c r="E28" s="2" t="s">
        <v>58</v>
      </c>
      <c r="F28" s="6">
        <v>8017.3652563320211</v>
      </c>
      <c r="G28" s="6">
        <v>437.12046088885103</v>
      </c>
      <c r="K28" s="2" t="s">
        <v>58</v>
      </c>
      <c r="L28" s="8">
        <f t="shared" si="3"/>
        <v>-1538.9144889635218</v>
      </c>
      <c r="M28" s="8">
        <f t="shared" si="3"/>
        <v>24.941383426577669</v>
      </c>
    </row>
    <row r="29" spans="1:13">
      <c r="A29" t="s">
        <v>59</v>
      </c>
      <c r="B29" s="4">
        <v>268523.09830040205</v>
      </c>
      <c r="C29" s="4">
        <v>10229.771914113946</v>
      </c>
    </row>
    <row r="30" spans="1:13">
      <c r="A30" t="s">
        <v>60</v>
      </c>
      <c r="B30" s="4">
        <v>176.30690002972551</v>
      </c>
      <c r="C30" s="4">
        <v>133.9278978547145</v>
      </c>
    </row>
    <row r="31" spans="1:13">
      <c r="A31" t="s">
        <v>61</v>
      </c>
      <c r="B31" s="4">
        <v>-238909.96010211948</v>
      </c>
      <c r="C31" s="4">
        <v>18421.631017768115</v>
      </c>
    </row>
    <row r="32" spans="1:13">
      <c r="A32" t="s">
        <v>62</v>
      </c>
      <c r="B32" s="4">
        <v>23382.609077154571</v>
      </c>
      <c r="C32" s="4">
        <v>1218.4464067802883</v>
      </c>
    </row>
    <row r="33" spans="1:3">
      <c r="A33" t="s">
        <v>63</v>
      </c>
      <c r="B33" s="5">
        <v>-520.97535722935572</v>
      </c>
      <c r="C33" s="5">
        <v>1752.5910789016343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2"/>
  <sheetViews>
    <sheetView workbookViewId="0">
      <selection activeCell="B9" sqref="B9"/>
    </sheetView>
  </sheetViews>
  <sheetFormatPr defaultRowHeight="15.75"/>
  <cols>
    <col min="1" max="1" width="23.75" bestFit="1" customWidth="1"/>
    <col min="2" max="3" width="10.625" customWidth="1"/>
    <col min="5" max="5" width="26.625" customWidth="1"/>
    <col min="6" max="7" width="10.625" customWidth="1"/>
    <col min="9" max="9" width="24.25" bestFit="1" customWidth="1"/>
    <col min="10" max="10" width="9.875" style="9" bestFit="1" customWidth="1"/>
    <col min="11" max="11" width="9.125" style="9" bestFit="1" customWidth="1"/>
  </cols>
  <sheetData>
    <row r="1" spans="1:11">
      <c r="A1" s="10" t="s">
        <v>7</v>
      </c>
      <c r="B1" s="10" t="s">
        <v>5</v>
      </c>
      <c r="C1" s="10" t="s">
        <v>6</v>
      </c>
      <c r="E1" s="10" t="s">
        <v>7</v>
      </c>
      <c r="F1" s="10" t="s">
        <v>5</v>
      </c>
      <c r="G1" s="10" t="s">
        <v>6</v>
      </c>
      <c r="I1" s="10" t="s">
        <v>7</v>
      </c>
      <c r="J1" s="10" t="s">
        <v>70</v>
      </c>
      <c r="K1" s="10" t="s">
        <v>71</v>
      </c>
    </row>
    <row r="2" spans="1:11">
      <c r="A2" s="2" t="s">
        <v>9</v>
      </c>
      <c r="B2" s="3">
        <v>1425574.2337657772</v>
      </c>
      <c r="C2" s="3">
        <v>51124.395701355556</v>
      </c>
      <c r="E2" s="2" t="s">
        <v>9</v>
      </c>
      <c r="F2" s="3">
        <v>1313035.6917826075</v>
      </c>
      <c r="G2" s="3">
        <v>45605.418242181542</v>
      </c>
      <c r="I2" s="2" t="s">
        <v>9</v>
      </c>
      <c r="J2" s="11">
        <f t="shared" ref="J2:J31" si="0">(C2-G2)/G2*100</f>
        <v>12.101582820414482</v>
      </c>
      <c r="K2" s="11">
        <f t="shared" ref="K2:K31" si="1">(B2-F2)/F2*100</f>
        <v>8.5708669373933635</v>
      </c>
    </row>
    <row r="3" spans="1:11">
      <c r="A3" s="2" t="s">
        <v>11</v>
      </c>
      <c r="B3" s="3">
        <v>5698.7730562717843</v>
      </c>
      <c r="C3" s="3">
        <v>173.08053936984751</v>
      </c>
      <c r="E3" s="2" t="s">
        <v>11</v>
      </c>
      <c r="F3" s="3">
        <v>5534.7216211542873</v>
      </c>
      <c r="G3" s="3">
        <v>150.23198699590506</v>
      </c>
      <c r="I3" s="2" t="s">
        <v>11</v>
      </c>
      <c r="J3" s="11">
        <f t="shared" si="0"/>
        <v>15.208846551810066</v>
      </c>
      <c r="K3" s="11">
        <f t="shared" si="1"/>
        <v>2.9640413077050742</v>
      </c>
    </row>
    <row r="4" spans="1:11">
      <c r="A4" s="2" t="s">
        <v>13</v>
      </c>
      <c r="B4" s="3">
        <v>557575.72303175076</v>
      </c>
      <c r="C4" s="3">
        <v>17365.976851714422</v>
      </c>
      <c r="E4" s="2" t="s">
        <v>13</v>
      </c>
      <c r="F4" s="3">
        <v>538585.86879356834</v>
      </c>
      <c r="G4" s="3">
        <v>16514.01961991335</v>
      </c>
      <c r="I4" s="2" t="s">
        <v>13</v>
      </c>
      <c r="J4" s="11">
        <f t="shared" si="0"/>
        <v>5.1589936999574828</v>
      </c>
      <c r="K4" s="11">
        <f t="shared" si="1"/>
        <v>3.5258730944277596</v>
      </c>
    </row>
    <row r="5" spans="1:11">
      <c r="A5" s="2" t="s">
        <v>15</v>
      </c>
      <c r="B5" s="3">
        <v>2389664.5568568753</v>
      </c>
      <c r="C5" s="3">
        <v>67204.297046405089</v>
      </c>
      <c r="E5" s="2" t="s">
        <v>15</v>
      </c>
      <c r="F5" s="3">
        <v>2496563.4342251373</v>
      </c>
      <c r="G5" s="3">
        <v>60444.480444016794</v>
      </c>
      <c r="I5" s="2" t="s">
        <v>15</v>
      </c>
      <c r="J5" s="11">
        <f t="shared" si="0"/>
        <v>11.183513453555422</v>
      </c>
      <c r="K5" s="11">
        <f t="shared" si="1"/>
        <v>-4.2818410260599054</v>
      </c>
    </row>
    <row r="6" spans="1:11">
      <c r="A6" s="2" t="s">
        <v>17</v>
      </c>
      <c r="B6" s="3">
        <v>599233.38572250842</v>
      </c>
      <c r="C6" s="3">
        <v>18516.651804487399</v>
      </c>
      <c r="E6" s="2" t="s">
        <v>17</v>
      </c>
      <c r="F6" s="3">
        <v>478842.63133829826</v>
      </c>
      <c r="G6" s="3">
        <v>14144.27765815217</v>
      </c>
      <c r="I6" s="2" t="s">
        <v>17</v>
      </c>
      <c r="J6" s="11">
        <f t="shared" si="0"/>
        <v>30.912671908806704</v>
      </c>
      <c r="K6" s="11">
        <f t="shared" si="1"/>
        <v>25.142029239905984</v>
      </c>
    </row>
    <row r="7" spans="1:11">
      <c r="A7" s="2" t="s">
        <v>19</v>
      </c>
      <c r="B7" s="3">
        <v>310103.88796388346</v>
      </c>
      <c r="C7" s="3">
        <v>10428.469155917406</v>
      </c>
      <c r="E7" s="2" t="s">
        <v>19</v>
      </c>
      <c r="F7" s="3">
        <v>289727.82524425222</v>
      </c>
      <c r="G7" s="3">
        <v>9327.6092329066942</v>
      </c>
      <c r="I7" s="2" t="s">
        <v>19</v>
      </c>
      <c r="J7" s="11">
        <f t="shared" si="0"/>
        <v>11.802165973323682</v>
      </c>
      <c r="K7" s="11">
        <f t="shared" si="1"/>
        <v>7.0328290706815606</v>
      </c>
    </row>
    <row r="8" spans="1:11">
      <c r="A8" s="2" t="s">
        <v>21</v>
      </c>
      <c r="B8" s="3">
        <v>24388.676570419193</v>
      </c>
      <c r="C8" s="3">
        <v>951.5677593973902</v>
      </c>
      <c r="E8" s="2" t="s">
        <v>21</v>
      </c>
      <c r="F8" s="3">
        <v>22040.21840519473</v>
      </c>
      <c r="G8" s="3">
        <v>883.66316605886948</v>
      </c>
      <c r="I8" s="2" t="s">
        <v>21</v>
      </c>
      <c r="J8" s="11">
        <f t="shared" si="0"/>
        <v>7.6844431166430374</v>
      </c>
      <c r="K8" s="11">
        <f t="shared" si="1"/>
        <v>10.655330732434791</v>
      </c>
    </row>
    <row r="9" spans="1:11">
      <c r="A9" s="2" t="s">
        <v>23</v>
      </c>
      <c r="B9" s="3">
        <v>1180124.619974293</v>
      </c>
      <c r="C9" s="3">
        <v>39660.652615577848</v>
      </c>
      <c r="E9" s="2" t="s">
        <v>23</v>
      </c>
      <c r="F9" s="3">
        <v>1054099.2529019963</v>
      </c>
      <c r="G9" s="3">
        <v>34147.191329997993</v>
      </c>
      <c r="I9" s="2" t="s">
        <v>23</v>
      </c>
      <c r="J9" s="11">
        <f t="shared" si="0"/>
        <v>16.146163332432938</v>
      </c>
      <c r="K9" s="11">
        <f t="shared" si="1"/>
        <v>11.955740099932873</v>
      </c>
    </row>
    <row r="10" spans="1:11">
      <c r="A10" s="2" t="s">
        <v>25</v>
      </c>
      <c r="B10" s="3">
        <v>575039.15230858896</v>
      </c>
      <c r="C10" s="3">
        <v>19611.287935324657</v>
      </c>
      <c r="E10" s="2" t="s">
        <v>25</v>
      </c>
      <c r="F10" s="3">
        <v>497647.22229719197</v>
      </c>
      <c r="G10" s="3">
        <v>15803.696793613462</v>
      </c>
      <c r="I10" s="2" t="s">
        <v>25</v>
      </c>
      <c r="J10" s="11">
        <f t="shared" si="0"/>
        <v>24.093040960200565</v>
      </c>
      <c r="K10" s="11">
        <f t="shared" si="1"/>
        <v>15.551564751863317</v>
      </c>
    </row>
    <row r="11" spans="1:11">
      <c r="A11" s="2" t="s">
        <v>27</v>
      </c>
      <c r="B11" s="3">
        <v>62918.575278692362</v>
      </c>
      <c r="C11" s="3">
        <v>2475.4601205382255</v>
      </c>
      <c r="E11" s="2" t="s">
        <v>27</v>
      </c>
      <c r="F11" s="3">
        <v>67672.865819455488</v>
      </c>
      <c r="G11" s="3">
        <v>2591.9983976468934</v>
      </c>
      <c r="I11" s="2" t="s">
        <v>27</v>
      </c>
      <c r="J11" s="11">
        <f t="shared" si="0"/>
        <v>-4.4960782851743053</v>
      </c>
      <c r="K11" s="11">
        <f t="shared" si="1"/>
        <v>-7.0254015153534395</v>
      </c>
    </row>
    <row r="12" spans="1:11">
      <c r="A12" s="2" t="s">
        <v>29</v>
      </c>
      <c r="B12" s="3">
        <v>153887.03304610163</v>
      </c>
      <c r="C12" s="3">
        <v>5377.7724788594232</v>
      </c>
      <c r="E12" s="2" t="s">
        <v>29</v>
      </c>
      <c r="F12" s="3">
        <v>142617.1777411144</v>
      </c>
      <c r="G12" s="3">
        <v>4628.8646100360429</v>
      </c>
      <c r="I12" s="2" t="s">
        <v>29</v>
      </c>
      <c r="J12" s="11">
        <f t="shared" si="0"/>
        <v>16.179083466810425</v>
      </c>
      <c r="K12" s="11">
        <f t="shared" si="1"/>
        <v>7.9021724335653412</v>
      </c>
    </row>
    <row r="13" spans="1:11">
      <c r="A13" s="2" t="s">
        <v>31</v>
      </c>
      <c r="B13" s="3">
        <v>603104.14226588595</v>
      </c>
      <c r="C13" s="3">
        <v>17637.347950147359</v>
      </c>
      <c r="E13" s="2" t="s">
        <v>31</v>
      </c>
      <c r="F13" s="3">
        <v>698355.33304326434</v>
      </c>
      <c r="G13" s="3">
        <v>19257.01030357655</v>
      </c>
      <c r="I13" s="2" t="s">
        <v>31</v>
      </c>
      <c r="J13" s="11">
        <f t="shared" si="0"/>
        <v>-8.4107674446659821</v>
      </c>
      <c r="K13" s="11">
        <f t="shared" si="1"/>
        <v>-13.639358972501384</v>
      </c>
    </row>
    <row r="14" spans="1:11">
      <c r="A14" s="2" t="s">
        <v>33</v>
      </c>
      <c r="B14" s="3">
        <v>1083049.7307980447</v>
      </c>
      <c r="C14" s="3">
        <v>39838.90745618962</v>
      </c>
      <c r="E14" s="2" t="s">
        <v>33</v>
      </c>
      <c r="F14" s="3">
        <v>827254.64870210795</v>
      </c>
      <c r="G14" s="3">
        <v>29585.936831320396</v>
      </c>
      <c r="I14" s="2" t="s">
        <v>33</v>
      </c>
      <c r="J14" s="11">
        <f t="shared" si="0"/>
        <v>34.654879050560197</v>
      </c>
      <c r="K14" s="11">
        <f t="shared" si="1"/>
        <v>30.920960371423412</v>
      </c>
    </row>
    <row r="15" spans="1:11">
      <c r="A15" s="2" t="s">
        <v>35</v>
      </c>
      <c r="B15" s="3">
        <v>589217.39559212921</v>
      </c>
      <c r="C15" s="3">
        <v>25133.743145315973</v>
      </c>
      <c r="E15" s="2" t="s">
        <v>35</v>
      </c>
      <c r="F15" s="3">
        <v>611241.92987970624</v>
      </c>
      <c r="G15" s="3">
        <v>26961.376110721176</v>
      </c>
      <c r="I15" s="2" t="s">
        <v>35</v>
      </c>
      <c r="J15" s="11">
        <f t="shared" si="0"/>
        <v>-6.778708022542089</v>
      </c>
      <c r="K15" s="11">
        <f t="shared" si="1"/>
        <v>-3.6032433658324954</v>
      </c>
    </row>
    <row r="16" spans="1:11">
      <c r="A16" s="2" t="s">
        <v>37</v>
      </c>
      <c r="B16" s="3">
        <v>1635222.4448080654</v>
      </c>
      <c r="C16" s="3">
        <v>50038.548490734378</v>
      </c>
      <c r="E16" s="2" t="s">
        <v>37</v>
      </c>
      <c r="F16" s="3">
        <v>1617271.0488339146</v>
      </c>
      <c r="G16" s="3">
        <v>42951.829110198916</v>
      </c>
      <c r="I16" s="2" t="s">
        <v>37</v>
      </c>
      <c r="J16" s="11">
        <f t="shared" si="0"/>
        <v>16.499226057063819</v>
      </c>
      <c r="K16" s="11">
        <f t="shared" si="1"/>
        <v>1.1099806669447387</v>
      </c>
    </row>
    <row r="17" spans="1:11">
      <c r="A17" s="2" t="s">
        <v>39</v>
      </c>
      <c r="B17" s="3">
        <v>1874474.2062753621</v>
      </c>
      <c r="C17" s="3">
        <v>71413.543412927698</v>
      </c>
      <c r="E17" s="2" t="s">
        <v>39</v>
      </c>
      <c r="F17" s="3">
        <v>1751096.9237460124</v>
      </c>
      <c r="G17" s="3">
        <v>65845.13063951509</v>
      </c>
      <c r="I17" s="2" t="s">
        <v>39</v>
      </c>
      <c r="J17" s="11">
        <f t="shared" si="0"/>
        <v>8.4568330555803986</v>
      </c>
      <c r="K17" s="11">
        <f t="shared" si="1"/>
        <v>7.0457140810581951</v>
      </c>
    </row>
    <row r="18" spans="1:11">
      <c r="A18" s="2" t="s">
        <v>41</v>
      </c>
      <c r="B18" s="3">
        <v>30196.405130188657</v>
      </c>
      <c r="C18" s="3">
        <v>1084.433404614289</v>
      </c>
      <c r="E18" s="2" t="s">
        <v>41</v>
      </c>
      <c r="F18" s="3">
        <v>25900.101805842463</v>
      </c>
      <c r="G18" s="3">
        <v>883.3764584304588</v>
      </c>
      <c r="I18" s="2" t="s">
        <v>41</v>
      </c>
      <c r="J18" s="11">
        <f t="shared" si="0"/>
        <v>22.76005255347857</v>
      </c>
      <c r="K18" s="11">
        <f t="shared" si="1"/>
        <v>16.587978520520902</v>
      </c>
    </row>
    <row r="19" spans="1:11">
      <c r="A19" s="2" t="s">
        <v>43</v>
      </c>
      <c r="B19" s="3">
        <v>29364.574609790139</v>
      </c>
      <c r="C19" s="3">
        <v>785.99875547302167</v>
      </c>
      <c r="E19" s="2" t="s">
        <v>43</v>
      </c>
      <c r="F19" s="3">
        <v>30412.906025475295</v>
      </c>
      <c r="G19" s="3">
        <v>726.44810239691333</v>
      </c>
      <c r="I19" s="2" t="s">
        <v>43</v>
      </c>
      <c r="J19" s="11">
        <f t="shared" si="0"/>
        <v>8.1975096196990744</v>
      </c>
      <c r="K19" s="11">
        <f t="shared" si="1"/>
        <v>-3.4469952158041837</v>
      </c>
    </row>
    <row r="20" spans="1:11">
      <c r="A20" s="2" t="s">
        <v>45</v>
      </c>
      <c r="B20" s="3">
        <v>11902.98308823801</v>
      </c>
      <c r="C20" s="3">
        <v>347.78920311104719</v>
      </c>
      <c r="E20" s="2" t="s">
        <v>45</v>
      </c>
      <c r="F20" s="3">
        <v>8398.4647981118997</v>
      </c>
      <c r="G20" s="3">
        <v>243.64107910075788</v>
      </c>
      <c r="I20" s="2" t="s">
        <v>45</v>
      </c>
      <c r="J20" s="11">
        <f t="shared" si="0"/>
        <v>42.746536993960206</v>
      </c>
      <c r="K20" s="11">
        <f t="shared" si="1"/>
        <v>41.728082147989461</v>
      </c>
    </row>
    <row r="21" spans="1:11">
      <c r="A21" s="2" t="s">
        <v>47</v>
      </c>
      <c r="B21" s="3">
        <v>19418.6186462552</v>
      </c>
      <c r="C21" s="3">
        <v>608.45926186781026</v>
      </c>
      <c r="E21" s="2" t="s">
        <v>47</v>
      </c>
      <c r="F21" s="3">
        <v>19898.41283259277</v>
      </c>
      <c r="G21" s="3">
        <v>560.98255965387773</v>
      </c>
      <c r="I21" s="2" t="s">
        <v>47</v>
      </c>
      <c r="J21" s="11">
        <f t="shared" si="0"/>
        <v>8.4631333714234032</v>
      </c>
      <c r="K21" s="11">
        <f t="shared" si="1"/>
        <v>-2.4112183739181852</v>
      </c>
    </row>
    <row r="22" spans="1:11">
      <c r="A22" s="2" t="s">
        <v>49</v>
      </c>
      <c r="B22" s="3">
        <v>801128.61511827563</v>
      </c>
      <c r="C22" s="3">
        <v>26078.636194699833</v>
      </c>
      <c r="E22" s="2" t="s">
        <v>49</v>
      </c>
      <c r="F22" s="3">
        <v>852639.9368368804</v>
      </c>
      <c r="G22" s="3">
        <v>25953.3527986804</v>
      </c>
      <c r="I22" s="2" t="s">
        <v>49</v>
      </c>
      <c r="J22" s="11">
        <f t="shared" si="0"/>
        <v>0.48272528405579657</v>
      </c>
      <c r="K22" s="11">
        <f t="shared" si="1"/>
        <v>-6.0413920921533686</v>
      </c>
    </row>
    <row r="23" spans="1:11">
      <c r="A23" s="2" t="s">
        <v>51</v>
      </c>
      <c r="B23" s="3">
        <v>41792.619072017704</v>
      </c>
      <c r="C23" s="3">
        <v>1517.3223419405861</v>
      </c>
      <c r="E23" s="2" t="s">
        <v>51</v>
      </c>
      <c r="F23" s="3">
        <v>34630.396179534626</v>
      </c>
      <c r="G23" s="3">
        <v>1254.4697967584948</v>
      </c>
      <c r="I23" s="2" t="s">
        <v>51</v>
      </c>
      <c r="J23" s="11">
        <f t="shared" si="0"/>
        <v>20.953278098946093</v>
      </c>
      <c r="K23" s="11">
        <f t="shared" si="1"/>
        <v>20.68189706912942</v>
      </c>
    </row>
    <row r="24" spans="1:11">
      <c r="A24" s="2" t="s">
        <v>53</v>
      </c>
      <c r="B24" s="3">
        <v>626359.8029016112</v>
      </c>
      <c r="C24" s="3">
        <v>22687.923845991769</v>
      </c>
      <c r="E24" s="2" t="s">
        <v>53</v>
      </c>
      <c r="F24" s="3">
        <v>594351.38098698633</v>
      </c>
      <c r="G24" s="3">
        <v>21733.941876947621</v>
      </c>
      <c r="I24" s="2" t="s">
        <v>53</v>
      </c>
      <c r="J24" s="11">
        <f t="shared" si="0"/>
        <v>4.3893646833389219</v>
      </c>
      <c r="K24" s="11">
        <f t="shared" si="1"/>
        <v>5.3854374598190269</v>
      </c>
    </row>
    <row r="25" spans="1:11">
      <c r="A25" s="2" t="s">
        <v>55</v>
      </c>
      <c r="B25" s="3">
        <v>1730128.0654757968</v>
      </c>
      <c r="C25" s="3">
        <v>50264.600555913166</v>
      </c>
      <c r="E25" s="2" t="s">
        <v>55</v>
      </c>
      <c r="F25" s="3">
        <v>1766075.6738361381</v>
      </c>
      <c r="G25" s="3">
        <v>45020.187425305485</v>
      </c>
      <c r="I25" s="2" t="s">
        <v>55</v>
      </c>
      <c r="J25" s="11">
        <f t="shared" si="0"/>
        <v>11.649025538396224</v>
      </c>
      <c r="K25" s="11">
        <f t="shared" si="1"/>
        <v>-2.035451192318309</v>
      </c>
    </row>
    <row r="26" spans="1:11">
      <c r="A26" s="2" t="s">
        <v>57</v>
      </c>
      <c r="B26" s="3">
        <v>3654.0390046764396</v>
      </c>
      <c r="C26" s="3">
        <v>125.05564997960441</v>
      </c>
      <c r="E26" s="2" t="s">
        <v>57</v>
      </c>
      <c r="F26" s="3">
        <v>3937.2511512643346</v>
      </c>
      <c r="G26" s="3">
        <v>125.53862982702063</v>
      </c>
      <c r="I26" s="2" t="s">
        <v>57</v>
      </c>
      <c r="J26" s="11">
        <f t="shared" si="0"/>
        <v>-0.38472607840448331</v>
      </c>
      <c r="K26" s="11">
        <f t="shared" si="1"/>
        <v>-7.1931440415465886</v>
      </c>
    </row>
    <row r="27" spans="1:11">
      <c r="A27" s="2" t="s">
        <v>59</v>
      </c>
      <c r="B27" s="3">
        <v>1443787.9258175492</v>
      </c>
      <c r="C27" s="3">
        <v>53510.818073475464</v>
      </c>
      <c r="E27" s="2" t="s">
        <v>59</v>
      </c>
      <c r="F27" s="3">
        <v>1175264.8275171472</v>
      </c>
      <c r="G27" s="3">
        <v>43281.046159361518</v>
      </c>
      <c r="I27" s="2" t="s">
        <v>59</v>
      </c>
      <c r="J27" s="11">
        <f t="shared" si="0"/>
        <v>23.635685413997987</v>
      </c>
      <c r="K27" s="11">
        <f t="shared" si="1"/>
        <v>22.847880070373694</v>
      </c>
    </row>
    <row r="28" spans="1:11">
      <c r="A28" s="2" t="s">
        <v>60</v>
      </c>
      <c r="B28" s="3">
        <v>67885.543982929084</v>
      </c>
      <c r="C28" s="3">
        <v>2483.6472329436806</v>
      </c>
      <c r="E28" s="2" t="s">
        <v>60</v>
      </c>
      <c r="F28" s="3">
        <v>67709.237082899359</v>
      </c>
      <c r="G28" s="3">
        <v>2349.7193350889661</v>
      </c>
      <c r="I28" s="2" t="s">
        <v>60</v>
      </c>
      <c r="J28" s="11">
        <f t="shared" si="0"/>
        <v>5.6997402138516966</v>
      </c>
      <c r="K28" s="11">
        <f t="shared" si="1"/>
        <v>0.26038825369404967</v>
      </c>
    </row>
    <row r="29" spans="1:11">
      <c r="A29" s="2" t="s">
        <v>61</v>
      </c>
      <c r="B29" s="3">
        <v>4757210.7773358719</v>
      </c>
      <c r="C29" s="3">
        <v>144206.65850762656</v>
      </c>
      <c r="E29" s="2" t="s">
        <v>61</v>
      </c>
      <c r="F29" s="3">
        <v>4996120.7374379914</v>
      </c>
      <c r="G29" s="3">
        <v>125785.02748985845</v>
      </c>
      <c r="I29" s="2" t="s">
        <v>61</v>
      </c>
      <c r="J29" s="11">
        <f t="shared" si="0"/>
        <v>14.645328927763982</v>
      </c>
      <c r="K29" s="11">
        <f t="shared" si="1"/>
        <v>-4.7819092583545606</v>
      </c>
    </row>
    <row r="30" spans="1:11">
      <c r="A30" s="2" t="s">
        <v>62</v>
      </c>
      <c r="B30" s="3">
        <v>175609.60029496561</v>
      </c>
      <c r="C30" s="3">
        <v>6264.1970963803051</v>
      </c>
      <c r="E30" s="2" t="s">
        <v>62</v>
      </c>
      <c r="F30" s="3">
        <v>152226.99121781104</v>
      </c>
      <c r="G30" s="3">
        <v>5045.7506896000168</v>
      </c>
      <c r="I30" s="2" t="s">
        <v>62</v>
      </c>
      <c r="J30" s="11">
        <f t="shared" si="0"/>
        <v>24.147970871642016</v>
      </c>
      <c r="K30" s="11">
        <f t="shared" si="1"/>
        <v>15.360356852680626</v>
      </c>
    </row>
    <row r="31" spans="1:11">
      <c r="A31" s="2" t="s">
        <v>63</v>
      </c>
      <c r="B31" s="3">
        <v>2108031.6987606245</v>
      </c>
      <c r="C31" s="3">
        <v>76536.207525145626</v>
      </c>
      <c r="E31" s="2" t="s">
        <v>63</v>
      </c>
      <c r="F31" s="3">
        <v>2108552.6741178539</v>
      </c>
      <c r="G31" s="3">
        <v>74783.616446243992</v>
      </c>
      <c r="I31" s="2" t="s">
        <v>63</v>
      </c>
      <c r="J31" s="11">
        <f t="shared" si="0"/>
        <v>2.3435495128286998</v>
      </c>
      <c r="K31" s="11">
        <f t="shared" si="1"/>
        <v>-2.4707723151726049E-2</v>
      </c>
    </row>
    <row r="32" spans="1:11">
      <c r="B32" s="3"/>
      <c r="C32" s="3"/>
      <c r="F32" s="3"/>
      <c r="G32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E7" sqref="E7"/>
    </sheetView>
  </sheetViews>
  <sheetFormatPr defaultRowHeight="15.75"/>
  <cols>
    <col min="1" max="1" width="18.375" bestFit="1" customWidth="1"/>
    <col min="2" max="2" width="7.5" bestFit="1" customWidth="1"/>
    <col min="3" max="3" width="6.375" bestFit="1" customWidth="1"/>
  </cols>
  <sheetData>
    <row r="1" spans="1:3">
      <c r="A1" s="2" t="s">
        <v>7</v>
      </c>
      <c r="B1" s="2" t="s">
        <v>5</v>
      </c>
      <c r="C1" s="2" t="s">
        <v>6</v>
      </c>
    </row>
    <row r="2" spans="1:3">
      <c r="A2" s="2" t="s">
        <v>54</v>
      </c>
      <c r="B2" s="3">
        <v>-103359.00333600913</v>
      </c>
      <c r="C2" s="3">
        <v>-3764.4016498287015</v>
      </c>
    </row>
    <row r="3" spans="1:3">
      <c r="A3" s="2" t="s">
        <v>16</v>
      </c>
      <c r="B3" s="3">
        <v>-88288.743205456893</v>
      </c>
      <c r="C3" s="3">
        <v>-3025.5239380409439</v>
      </c>
    </row>
    <row r="4" spans="1:3">
      <c r="A4" s="2" t="s">
        <v>50</v>
      </c>
      <c r="B4" s="3">
        <v>-6419.6814408952705</v>
      </c>
      <c r="C4" s="3">
        <v>-430.19152868652964</v>
      </c>
    </row>
    <row r="5" spans="1:3">
      <c r="A5" s="2" t="s">
        <v>34</v>
      </c>
      <c r="B5" s="3">
        <v>-9752.8891983627036</v>
      </c>
      <c r="C5" s="3">
        <v>-322.68979814887814</v>
      </c>
    </row>
    <row r="6" spans="1:3">
      <c r="A6" s="2" t="s">
        <v>52</v>
      </c>
      <c r="B6" s="3">
        <v>-5759.8621079480545</v>
      </c>
      <c r="C6" s="3">
        <v>-223.49282306231589</v>
      </c>
    </row>
    <row r="7" spans="1:3">
      <c r="A7" s="2" t="s">
        <v>10</v>
      </c>
      <c r="B7" s="3">
        <v>-5857.5669065620132</v>
      </c>
      <c r="C7" s="3">
        <v>-217.03029807443397</v>
      </c>
    </row>
    <row r="8" spans="1:3">
      <c r="A8" s="2" t="s">
        <v>26</v>
      </c>
      <c r="B8" s="3">
        <v>-5671.5467869155964</v>
      </c>
      <c r="C8" s="3">
        <v>-191.93779338423585</v>
      </c>
    </row>
    <row r="9" spans="1:3">
      <c r="A9" s="2" t="s">
        <v>44</v>
      </c>
      <c r="B9" s="3">
        <v>-5096.4177629415535</v>
      </c>
      <c r="C9" s="3">
        <v>-175.57195267322555</v>
      </c>
    </row>
    <row r="10" spans="1:3">
      <c r="A10" s="2" t="s">
        <v>28</v>
      </c>
      <c r="B10" s="3">
        <v>-2141.0638279337741</v>
      </c>
      <c r="C10" s="3">
        <v>-74.060465590101217</v>
      </c>
    </row>
    <row r="11" spans="1:3">
      <c r="A11" s="2" t="s">
        <v>42</v>
      </c>
      <c r="B11" s="3">
        <v>-1300.4342228242081</v>
      </c>
      <c r="C11" s="3">
        <v>-46.441115611879482</v>
      </c>
    </row>
    <row r="12" spans="1:3">
      <c r="A12" s="2" t="s">
        <v>14</v>
      </c>
      <c r="B12" s="3">
        <v>204.06853917900116</v>
      </c>
      <c r="C12" s="3">
        <v>-10.756405058186715</v>
      </c>
    </row>
    <row r="13" spans="1:3">
      <c r="A13" s="2" t="s">
        <v>12</v>
      </c>
      <c r="B13" s="3">
        <v>6.3428387358248983</v>
      </c>
      <c r="C13" s="3">
        <v>-0.54649949638375972</v>
      </c>
    </row>
    <row r="14" spans="1:3">
      <c r="A14" s="2" t="s">
        <v>56</v>
      </c>
      <c r="B14" s="3">
        <v>-1014.3511494187678</v>
      </c>
      <c r="C14" s="3">
        <v>10.84300080148671</v>
      </c>
    </row>
    <row r="15" spans="1:3">
      <c r="A15" s="2" t="s">
        <v>20</v>
      </c>
      <c r="B15" s="3">
        <v>1021.3341669012646</v>
      </c>
      <c r="C15" s="3">
        <v>39.963645349954575</v>
      </c>
    </row>
    <row r="16" spans="1:3">
      <c r="A16" s="2" t="s">
        <v>46</v>
      </c>
      <c r="B16" s="3">
        <v>3606.6659339459702</v>
      </c>
      <c r="C16" s="3">
        <v>128.94847323767618</v>
      </c>
    </row>
    <row r="17" spans="1:3">
      <c r="A17" s="2" t="s">
        <v>36</v>
      </c>
      <c r="B17" s="3">
        <v>6079.3021656575147</v>
      </c>
      <c r="C17" s="3">
        <v>156.59603183353897</v>
      </c>
    </row>
    <row r="18" spans="1:3">
      <c r="A18" s="2" t="s">
        <v>30</v>
      </c>
      <c r="B18" s="3">
        <v>8472.9604081666403</v>
      </c>
      <c r="C18" s="3">
        <v>181.03393074206394</v>
      </c>
    </row>
    <row r="19" spans="1:3">
      <c r="A19" s="2" t="s">
        <v>32</v>
      </c>
      <c r="B19" s="3">
        <v>6813.8052599543189</v>
      </c>
      <c r="C19" s="3">
        <v>232.44442944856087</v>
      </c>
    </row>
    <row r="20" spans="1:3">
      <c r="A20" s="2" t="s">
        <v>48</v>
      </c>
      <c r="B20" s="3">
        <v>9056.1119239755317</v>
      </c>
      <c r="C20" s="3">
        <v>410.79688908847118</v>
      </c>
    </row>
    <row r="21" spans="1:3">
      <c r="A21" s="2" t="s">
        <v>58</v>
      </c>
      <c r="B21" s="6">
        <v>8017.3652563320211</v>
      </c>
      <c r="C21" s="6">
        <v>437.12046088885103</v>
      </c>
    </row>
    <row r="22" spans="1:3">
      <c r="A22" s="2" t="s">
        <v>18</v>
      </c>
      <c r="B22" s="3">
        <v>15011.759125468625</v>
      </c>
      <c r="C22" s="3">
        <v>455.17369815934217</v>
      </c>
    </row>
    <row r="23" spans="1:3">
      <c r="A23" s="2" t="s">
        <v>22</v>
      </c>
      <c r="B23" s="3">
        <v>24717.120500471021</v>
      </c>
      <c r="C23" s="3">
        <v>780.80485149640583</v>
      </c>
    </row>
    <row r="24" spans="1:3">
      <c r="A24" s="2" t="s">
        <v>24</v>
      </c>
      <c r="B24" s="3">
        <v>22131.860276671439</v>
      </c>
      <c r="C24" s="3">
        <v>820.70591025630802</v>
      </c>
    </row>
    <row r="25" spans="1:3">
      <c r="A25" s="2" t="s">
        <v>40</v>
      </c>
      <c r="B25" s="6">
        <v>66361.379562199407</v>
      </c>
      <c r="C25" s="6">
        <v>2238.7789757361888</v>
      </c>
    </row>
    <row r="26" spans="1:3">
      <c r="A26" s="2" t="s">
        <v>38</v>
      </c>
      <c r="B26" s="3">
        <v>63161.483987609448</v>
      </c>
      <c r="C26" s="3">
        <v>2589.433970616969</v>
      </c>
    </row>
  </sheetData>
  <sortState ref="A2:C26">
    <sortCondition ref="C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3"/>
  <sheetViews>
    <sheetView tabSelected="1" workbookViewId="0">
      <selection activeCell="F11" sqref="F11"/>
    </sheetView>
  </sheetViews>
  <sheetFormatPr defaultRowHeight="15.75"/>
  <cols>
    <col min="1" max="1" width="23.75" style="9" bestFit="1" customWidth="1"/>
    <col min="2" max="3" width="10.625" style="9" customWidth="1"/>
  </cols>
  <sheetData>
    <row r="1" spans="1:3">
      <c r="A1" s="12" t="s">
        <v>7</v>
      </c>
      <c r="B1" s="12" t="s">
        <v>5</v>
      </c>
      <c r="C1" s="12" t="s">
        <v>6</v>
      </c>
    </row>
    <row r="2" spans="1:3">
      <c r="A2" s="12" t="s">
        <v>9</v>
      </c>
      <c r="B2" s="13">
        <v>1425574.2337657772</v>
      </c>
      <c r="C2" s="13">
        <v>51124.395701355556</v>
      </c>
    </row>
    <row r="3" spans="1:3">
      <c r="A3" s="12" t="s">
        <v>11</v>
      </c>
      <c r="B3" s="13">
        <v>5698.7730562717843</v>
      </c>
      <c r="C3" s="13">
        <v>173.08053936984751</v>
      </c>
    </row>
    <row r="4" spans="1:3">
      <c r="A4" s="12" t="s">
        <v>13</v>
      </c>
      <c r="B4" s="13">
        <v>557575.72303175076</v>
      </c>
      <c r="C4" s="13">
        <v>17365.976851714422</v>
      </c>
    </row>
    <row r="5" spans="1:3">
      <c r="A5" s="12" t="s">
        <v>15</v>
      </c>
      <c r="B5" s="13">
        <v>2389664.5568568753</v>
      </c>
      <c r="C5" s="13">
        <v>67204.297046405089</v>
      </c>
    </row>
    <row r="6" spans="1:3">
      <c r="A6" s="12" t="s">
        <v>17</v>
      </c>
      <c r="B6" s="13">
        <v>599233.38572250842</v>
      </c>
      <c r="C6" s="13">
        <v>18516.651804487399</v>
      </c>
    </row>
    <row r="7" spans="1:3">
      <c r="A7" s="12" t="s">
        <v>19</v>
      </c>
      <c r="B7" s="13">
        <v>310103.88796388346</v>
      </c>
      <c r="C7" s="13">
        <v>10428.469155917406</v>
      </c>
    </row>
    <row r="8" spans="1:3">
      <c r="A8" s="12" t="s">
        <v>21</v>
      </c>
      <c r="B8" s="13">
        <v>24388.676570419193</v>
      </c>
      <c r="C8" s="13">
        <v>951.5677593973902</v>
      </c>
    </row>
    <row r="9" spans="1:3">
      <c r="A9" s="12" t="s">
        <v>23</v>
      </c>
      <c r="B9" s="13">
        <v>1180124.619974293</v>
      </c>
      <c r="C9" s="13">
        <v>39660.652615577848</v>
      </c>
    </row>
    <row r="10" spans="1:3">
      <c r="A10" s="12" t="s">
        <v>25</v>
      </c>
      <c r="B10" s="13">
        <v>575039.15230858896</v>
      </c>
      <c r="C10" s="13">
        <v>19611.287935324657</v>
      </c>
    </row>
    <row r="11" spans="1:3">
      <c r="A11" s="12" t="s">
        <v>27</v>
      </c>
      <c r="B11" s="13">
        <v>62918.575278692362</v>
      </c>
      <c r="C11" s="13">
        <v>2475.4601205382255</v>
      </c>
    </row>
    <row r="12" spans="1:3">
      <c r="A12" s="12" t="s">
        <v>29</v>
      </c>
      <c r="B12" s="13">
        <v>153887.03304610163</v>
      </c>
      <c r="C12" s="13">
        <v>5377.7724788594232</v>
      </c>
    </row>
    <row r="13" spans="1:3">
      <c r="A13" s="12" t="s">
        <v>31</v>
      </c>
      <c r="B13" s="13">
        <v>603104.14226588595</v>
      </c>
      <c r="C13" s="13">
        <v>17637.347950147359</v>
      </c>
    </row>
    <row r="14" spans="1:3">
      <c r="A14" s="12" t="s">
        <v>33</v>
      </c>
      <c r="B14" s="13">
        <v>1083049.7307980447</v>
      </c>
      <c r="C14" s="13">
        <v>39838.90745618962</v>
      </c>
    </row>
    <row r="15" spans="1:3">
      <c r="A15" s="12" t="s">
        <v>35</v>
      </c>
      <c r="B15" s="13">
        <v>589217.39559212921</v>
      </c>
      <c r="C15" s="13">
        <v>25133.743145315973</v>
      </c>
    </row>
    <row r="16" spans="1:3">
      <c r="A16" s="12" t="s">
        <v>37</v>
      </c>
      <c r="B16" s="13">
        <v>1635222.4448080654</v>
      </c>
      <c r="C16" s="13">
        <v>50038.548490734378</v>
      </c>
    </row>
    <row r="17" spans="1:3">
      <c r="A17" s="12" t="s">
        <v>39</v>
      </c>
      <c r="B17" s="13">
        <v>1874474.2062753621</v>
      </c>
      <c r="C17" s="13">
        <v>71413.543412927698</v>
      </c>
    </row>
    <row r="18" spans="1:3">
      <c r="A18" s="12" t="s">
        <v>41</v>
      </c>
      <c r="B18" s="13">
        <v>30196.405130188657</v>
      </c>
      <c r="C18" s="13">
        <v>1084.433404614289</v>
      </c>
    </row>
    <row r="19" spans="1:3">
      <c r="A19" s="12" t="s">
        <v>43</v>
      </c>
      <c r="B19" s="13">
        <v>29364.574609790139</v>
      </c>
      <c r="C19" s="13">
        <v>785.99875547302167</v>
      </c>
    </row>
    <row r="20" spans="1:3">
      <c r="A20" s="12" t="s">
        <v>45</v>
      </c>
      <c r="B20" s="13">
        <v>11902.98308823801</v>
      </c>
      <c r="C20" s="13">
        <v>347.78920311104719</v>
      </c>
    </row>
    <row r="21" spans="1:3">
      <c r="A21" s="12" t="s">
        <v>47</v>
      </c>
      <c r="B21" s="13">
        <v>19418.6186462552</v>
      </c>
      <c r="C21" s="13">
        <v>608.45926186781026</v>
      </c>
    </row>
    <row r="22" spans="1:3">
      <c r="A22" s="12" t="s">
        <v>49</v>
      </c>
      <c r="B22" s="13">
        <v>801128.61511827563</v>
      </c>
      <c r="C22" s="13">
        <v>26078.636194699833</v>
      </c>
    </row>
    <row r="23" spans="1:3">
      <c r="A23" s="12" t="s">
        <v>51</v>
      </c>
      <c r="B23" s="13">
        <v>41792.619072017704</v>
      </c>
      <c r="C23" s="13">
        <v>1517.3223419405861</v>
      </c>
    </row>
    <row r="24" spans="1:3">
      <c r="A24" s="12" t="s">
        <v>53</v>
      </c>
      <c r="B24" s="13">
        <v>626359.8029016112</v>
      </c>
      <c r="C24" s="13">
        <v>22687.923845991769</v>
      </c>
    </row>
    <row r="25" spans="1:3">
      <c r="A25" s="12" t="s">
        <v>55</v>
      </c>
      <c r="B25" s="13">
        <v>1730128.0654757968</v>
      </c>
      <c r="C25" s="13">
        <v>50264.600555913166</v>
      </c>
    </row>
    <row r="26" spans="1:3">
      <c r="A26" s="12" t="s">
        <v>57</v>
      </c>
      <c r="B26" s="13">
        <v>3654.0390046764396</v>
      </c>
      <c r="C26" s="13">
        <v>125.05564997960441</v>
      </c>
    </row>
    <row r="27" spans="1:3">
      <c r="A27" s="12" t="s">
        <v>59</v>
      </c>
      <c r="B27" s="13">
        <v>1443787.9258175492</v>
      </c>
      <c r="C27" s="13">
        <v>53510.818073475464</v>
      </c>
    </row>
    <row r="28" spans="1:3">
      <c r="A28" s="12" t="s">
        <v>60</v>
      </c>
      <c r="B28" s="13">
        <v>67885.543982929084</v>
      </c>
      <c r="C28" s="13">
        <v>2483.6472329436806</v>
      </c>
    </row>
    <row r="29" spans="1:3">
      <c r="A29" s="12" t="s">
        <v>61</v>
      </c>
      <c r="B29" s="13">
        <v>4757210.7773358719</v>
      </c>
      <c r="C29" s="13">
        <v>144206.65850762656</v>
      </c>
    </row>
    <row r="30" spans="1:3">
      <c r="A30" s="12" t="s">
        <v>62</v>
      </c>
      <c r="B30" s="13">
        <v>175609.60029496561</v>
      </c>
      <c r="C30" s="13">
        <v>6264.1970963803051</v>
      </c>
    </row>
    <row r="31" spans="1:3">
      <c r="A31" s="12" t="s">
        <v>63</v>
      </c>
      <c r="B31" s="13">
        <v>2108031.6987606245</v>
      </c>
      <c r="C31" s="13">
        <v>76536.207525145626</v>
      </c>
    </row>
    <row r="32" spans="1:3">
      <c r="B32" s="13"/>
      <c r="C32" s="13"/>
    </row>
    <row r="33" spans="1:3">
      <c r="A33" s="12"/>
      <c r="B33" s="13"/>
      <c r="C33" s="13"/>
    </row>
  </sheetData>
  <sortState ref="A2:C1000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Sheet3</vt:lpstr>
      <vt:lpstr>Sheet2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dcterms:created xsi:type="dcterms:W3CDTF">2024-07-17T09:51:30Z</dcterms:created>
  <dcterms:modified xsi:type="dcterms:W3CDTF">2025-08-14T18:32:50Z</dcterms:modified>
</cp:coreProperties>
</file>