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G:\UNED\Grupo UNED\artículos\2024\Ratas glicosilación\FAIR data\"/>
    </mc:Choice>
  </mc:AlternateContent>
  <xr:revisionPtr revIDLastSave="0" documentId="13_ncr:1_{905D6CB9-42BE-4ED7-8CA8-9D93E434AE3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ODOS SALIN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9" i="1" l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L39" i="1" l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<sst xmlns="http://schemas.openxmlformats.org/spreadsheetml/2006/main" count="18" uniqueCount="15">
  <si>
    <t>EIG</t>
  </si>
  <si>
    <t>ALCOHOL</t>
  </si>
  <si>
    <t>Diagonal</t>
  </si>
  <si>
    <t>ALCOHOL 2D</t>
  </si>
  <si>
    <t>SALINE</t>
  </si>
  <si>
    <t>ROC curve female considering SALINE 2D nad 30D as HEALTH</t>
  </si>
  <si>
    <t>HEALTH</t>
  </si>
  <si>
    <t>False positives</t>
  </si>
  <si>
    <t>True positives</t>
  </si>
  <si>
    <t>all</t>
  </si>
  <si>
    <t>1-ESPECIFICITY</t>
  </si>
  <si>
    <t>SENSIBILITY</t>
  </si>
  <si>
    <t>Distance</t>
  </si>
  <si>
    <t>Sensitivity 75% and specificity 67%</t>
  </si>
  <si>
    <t>Youden's Index=0.75+0.67-1=0.42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</si>
</sst>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/>
    </xf>
    <xf numFmtId="16" fontId="0" fillId="0" borderId="0" xfId="0" applyNumberFormat="1"/>
    <xf numFmtId="0" fontId="0" fillId="3" borderId="0" xfId="0" applyFill="1"/>
    <xf numFmtId="0" fontId="0" fillId="4" borderId="0" xfId="0" applyFill="1"/>
    <xf numFmtId="0" fontId="1" fillId="0" borderId="0" xfId="0" applyFont="1"/>
    <xf numFmtId="2" fontId="0" fillId="0" borderId="0" xfId="0" applyNumberFormat="1"/>
    <xf numFmtId="2" fontId="0" fillId="4" borderId="0" xfId="0" applyNumberFormat="1" applyFill="1"/>
    <xf numFmtId="2" fontId="0" fillId="0" borderId="0" xfId="0" applyNumberFormat="1" applyFill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2995151542657"/>
          <c:y val="9.0369526184468321E-2"/>
          <c:w val="0.75541143812354872"/>
          <c:h val="0.7749060046535746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00"/>
              </a:solidFill>
              <a:ln w="22225">
                <a:solidFill>
                  <a:srgbClr val="FF9900"/>
                </a:solidFill>
              </a:ln>
              <a:effectLst/>
            </c:spPr>
          </c:marker>
          <c:xVal>
            <c:numRef>
              <c:f>'TODOS SALINOS'!$K$3:$K$34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4.166666666666663E-2</c:v>
                </c:pt>
                <c:pt idx="7">
                  <c:v>8.333333333333337E-2</c:v>
                </c:pt>
                <c:pt idx="8">
                  <c:v>0.125</c:v>
                </c:pt>
                <c:pt idx="9">
                  <c:v>0.16666666666666663</c:v>
                </c:pt>
                <c:pt idx="10">
                  <c:v>0.16666666666666663</c:v>
                </c:pt>
                <c:pt idx="11">
                  <c:v>0.16666666666666663</c:v>
                </c:pt>
                <c:pt idx="12">
                  <c:v>0.20833333333333337</c:v>
                </c:pt>
                <c:pt idx="13">
                  <c:v>0.29166666666666663</c:v>
                </c:pt>
                <c:pt idx="14">
                  <c:v>0.29166666666666663</c:v>
                </c:pt>
                <c:pt idx="15">
                  <c:v>0.29166666666666663</c:v>
                </c:pt>
                <c:pt idx="16">
                  <c:v>0.33333333333333337</c:v>
                </c:pt>
                <c:pt idx="17">
                  <c:v>0.33333333333333337</c:v>
                </c:pt>
                <c:pt idx="18">
                  <c:v>0.375</c:v>
                </c:pt>
                <c:pt idx="19">
                  <c:v>0.41666666666666663</c:v>
                </c:pt>
                <c:pt idx="20">
                  <c:v>0.41666666666666663</c:v>
                </c:pt>
                <c:pt idx="21">
                  <c:v>0.45833333333333337</c:v>
                </c:pt>
                <c:pt idx="22">
                  <c:v>0.45833333333333337</c:v>
                </c:pt>
                <c:pt idx="23">
                  <c:v>0.5</c:v>
                </c:pt>
                <c:pt idx="24">
                  <c:v>0.54166666666666674</c:v>
                </c:pt>
                <c:pt idx="25">
                  <c:v>0.58333333333333326</c:v>
                </c:pt>
                <c:pt idx="26">
                  <c:v>0.625</c:v>
                </c:pt>
                <c:pt idx="27">
                  <c:v>0.66666666666666674</c:v>
                </c:pt>
                <c:pt idx="28">
                  <c:v>0.66666666666666674</c:v>
                </c:pt>
                <c:pt idx="29">
                  <c:v>0.70833333333333326</c:v>
                </c:pt>
                <c:pt idx="30">
                  <c:v>0.75</c:v>
                </c:pt>
                <c:pt idx="31">
                  <c:v>0.79166666666666663</c:v>
                </c:pt>
              </c:numCache>
            </c:numRef>
          </c:xVal>
          <c:yVal>
            <c:numRef>
              <c:f>'TODOS SALINOS'!$L$3:$L$34</c:f>
              <c:numCache>
                <c:formatCode>0.00</c:formatCode>
                <c:ptCount val="3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0.33333333333333331</c:v>
                </c:pt>
                <c:pt idx="5">
                  <c:v>0.41666666666666669</c:v>
                </c:pt>
                <c:pt idx="6">
                  <c:v>0.41666666666666669</c:v>
                </c:pt>
                <c:pt idx="7">
                  <c:v>0.41666666666666669</c:v>
                </c:pt>
                <c:pt idx="8">
                  <c:v>0.41666666666666669</c:v>
                </c:pt>
                <c:pt idx="9">
                  <c:v>0.41666666666666669</c:v>
                </c:pt>
                <c:pt idx="10">
                  <c:v>0.5</c:v>
                </c:pt>
                <c:pt idx="11">
                  <c:v>0.58333333333333337</c:v>
                </c:pt>
                <c:pt idx="12">
                  <c:v>0.58333333333333337</c:v>
                </c:pt>
                <c:pt idx="13">
                  <c:v>0.58333333333333337</c:v>
                </c:pt>
                <c:pt idx="14">
                  <c:v>0.58333333333333337</c:v>
                </c:pt>
                <c:pt idx="15">
                  <c:v>0.66666666666666663</c:v>
                </c:pt>
                <c:pt idx="16">
                  <c:v>0.66666666666666663</c:v>
                </c:pt>
                <c:pt idx="17">
                  <c:v>0.75</c:v>
                </c:pt>
                <c:pt idx="18">
                  <c:v>0.75</c:v>
                </c:pt>
                <c:pt idx="19">
                  <c:v>0.75</c:v>
                </c:pt>
                <c:pt idx="20">
                  <c:v>0.83333333333333337</c:v>
                </c:pt>
                <c:pt idx="21">
                  <c:v>0.83333333333333337</c:v>
                </c:pt>
                <c:pt idx="22">
                  <c:v>0.91666666666666663</c:v>
                </c:pt>
                <c:pt idx="23">
                  <c:v>0.91666666666666663</c:v>
                </c:pt>
                <c:pt idx="24">
                  <c:v>0.91666666666666663</c:v>
                </c:pt>
                <c:pt idx="25">
                  <c:v>0.91666666666666663</c:v>
                </c:pt>
                <c:pt idx="26">
                  <c:v>0.91666666666666663</c:v>
                </c:pt>
                <c:pt idx="27">
                  <c:v>0.91666666666666663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BC-4619-9958-D3296A17C45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17-4AB5-BED1-00F61178F4CE}"/>
              </c:ext>
            </c:extLst>
          </c:dPt>
          <c:xVal>
            <c:numRef>
              <c:f>'TODOS SALINOS'!$N$3:$N$4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'TODOS SALINOS'!$O$3:$O$4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BC-4619-9958-D3296A17C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81344"/>
        <c:axId val="311383520"/>
      </c:scatterChart>
      <c:valAx>
        <c:axId val="311381344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 sz="16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1-specificity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311383520"/>
        <c:crosses val="autoZero"/>
        <c:crossBetween val="midCat"/>
      </c:valAx>
      <c:valAx>
        <c:axId val="311383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 sz="16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Sensitivity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311381344"/>
        <c:crosses val="autoZero"/>
        <c:crossBetween val="midCat"/>
        <c:majorUnit val="0.2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367392</xdr:colOff>
      <xdr:row>22</xdr:row>
      <xdr:rowOff>59529</xdr:rowOff>
    </xdr:from>
    <xdr:to>
      <xdr:col>22</xdr:col>
      <xdr:colOff>416718</xdr:colOff>
      <xdr:row>44</xdr:row>
      <xdr:rowOff>122463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39"/>
  <sheetViews>
    <sheetView tabSelected="1" zoomScale="70" zoomScaleNormal="70" workbookViewId="0">
      <selection activeCell="I29" sqref="I29"/>
    </sheetView>
  </sheetViews>
  <sheetFormatPr baseColWidth="10" defaultRowHeight="15" x14ac:dyDescent="0.25"/>
  <cols>
    <col min="11" max="11" width="19" customWidth="1"/>
    <col min="12" max="12" width="24.28515625" customWidth="1"/>
    <col min="13" max="13" width="23.42578125" customWidth="1"/>
    <col min="18" max="18" width="18.42578125" customWidth="1"/>
  </cols>
  <sheetData>
    <row r="1" spans="2:15" x14ac:dyDescent="0.25">
      <c r="B1" s="1" t="s">
        <v>4</v>
      </c>
      <c r="C1" s="6" t="s">
        <v>5</v>
      </c>
      <c r="J1" s="6"/>
      <c r="K1" s="6" t="s">
        <v>7</v>
      </c>
      <c r="L1" s="6" t="s">
        <v>8</v>
      </c>
      <c r="M1" s="6"/>
    </row>
    <row r="2" spans="2:15" x14ac:dyDescent="0.25">
      <c r="B2" s="2"/>
      <c r="C2" t="s">
        <v>4</v>
      </c>
      <c r="E2" s="2"/>
      <c r="J2" s="6" t="s">
        <v>9</v>
      </c>
      <c r="K2" s="6" t="s">
        <v>10</v>
      </c>
      <c r="L2" s="6" t="s">
        <v>11</v>
      </c>
      <c r="M2" s="6" t="s">
        <v>12</v>
      </c>
      <c r="N2" s="6" t="s">
        <v>2</v>
      </c>
    </row>
    <row r="3" spans="2:15" x14ac:dyDescent="0.25">
      <c r="C3" s="2" t="s">
        <v>0</v>
      </c>
      <c r="D3" s="2"/>
      <c r="E3" s="3"/>
      <c r="G3" t="s">
        <v>6</v>
      </c>
      <c r="H3" t="s">
        <v>1</v>
      </c>
      <c r="K3">
        <v>0</v>
      </c>
      <c r="L3" s="7">
        <v>0</v>
      </c>
      <c r="M3">
        <f>SQRT((K3)^2+(L3-1)^2)</f>
        <v>1</v>
      </c>
      <c r="N3">
        <v>0</v>
      </c>
      <c r="O3">
        <v>0</v>
      </c>
    </row>
    <row r="4" spans="2:15" x14ac:dyDescent="0.25">
      <c r="C4">
        <v>0.69099127793146076</v>
      </c>
      <c r="D4">
        <v>0.70404359035362252</v>
      </c>
      <c r="E4" s="3"/>
      <c r="G4" s="7">
        <v>0.47370027500786155</v>
      </c>
      <c r="H4" s="7">
        <v>0.31227778836363962</v>
      </c>
      <c r="J4" s="7">
        <v>0.31227778836363962</v>
      </c>
      <c r="K4">
        <f>1-COUNTIF($G$4:$G$27,"&gt;"&amp;J4)/COUNT($G$4:$G$27)</f>
        <v>0</v>
      </c>
      <c r="L4" s="7">
        <f>COUNTIF($H$4:$H$15,"&lt;="&amp;J4)/COUNT($H$4:$H$15)</f>
        <v>8.3333333333333329E-2</v>
      </c>
      <c r="M4">
        <f t="shared" ref="M4:M39" si="0">SQRT((K4)^2+(L4-1)^2)</f>
        <v>0.91666666666666663</v>
      </c>
      <c r="N4">
        <v>1</v>
      </c>
      <c r="O4">
        <v>1</v>
      </c>
    </row>
    <row r="5" spans="2:15" x14ac:dyDescent="0.25">
      <c r="C5">
        <v>0.86770162770907222</v>
      </c>
      <c r="D5">
        <v>0.73569701775685215</v>
      </c>
      <c r="E5" s="3"/>
      <c r="G5" s="7">
        <v>0.51361590176901417</v>
      </c>
      <c r="H5" s="7">
        <v>0.35285341556972871</v>
      </c>
      <c r="J5" s="7">
        <v>0.35285341556972871</v>
      </c>
      <c r="K5">
        <f t="shared" ref="K5:K39" si="1">1-COUNTIF($G$4:$G$27,"&gt;"&amp;J5)/COUNT($G$4:$G$27)</f>
        <v>0</v>
      </c>
      <c r="L5" s="7">
        <f t="shared" ref="L5:L39" si="2">COUNTIF($H$4:$H$15,"&lt;="&amp;J5)/COUNT($H$4:$H$15)</f>
        <v>0.16666666666666666</v>
      </c>
      <c r="M5">
        <f t="shared" si="0"/>
        <v>0.83333333333333337</v>
      </c>
    </row>
    <row r="6" spans="2:15" x14ac:dyDescent="0.25">
      <c r="C6">
        <v>1.0046360185389913</v>
      </c>
      <c r="D6">
        <v>0.55754172502408617</v>
      </c>
      <c r="E6" s="3"/>
      <c r="G6" s="7">
        <v>0.55000740736072384</v>
      </c>
      <c r="H6" s="7">
        <v>0.39613780490216238</v>
      </c>
      <c r="J6" s="7">
        <v>0.39613780490216238</v>
      </c>
      <c r="K6">
        <f t="shared" si="1"/>
        <v>0</v>
      </c>
      <c r="L6" s="7">
        <f t="shared" si="2"/>
        <v>0.25</v>
      </c>
      <c r="M6">
        <f t="shared" si="0"/>
        <v>0.75</v>
      </c>
    </row>
    <row r="7" spans="2:15" x14ac:dyDescent="0.25">
      <c r="C7">
        <v>1.1369762223133495</v>
      </c>
      <c r="D7">
        <v>0.51361590176901417</v>
      </c>
      <c r="E7" s="3"/>
      <c r="G7" s="7">
        <v>0.55754172502408617</v>
      </c>
      <c r="H7" s="7">
        <v>0.39891057084408715</v>
      </c>
      <c r="J7" s="7">
        <v>0.39891057084408715</v>
      </c>
      <c r="K7">
        <f t="shared" si="1"/>
        <v>0</v>
      </c>
      <c r="L7" s="7">
        <f t="shared" si="2"/>
        <v>0.33333333333333331</v>
      </c>
      <c r="M7">
        <f t="shared" si="0"/>
        <v>0.66666666666666674</v>
      </c>
    </row>
    <row r="8" spans="2:15" x14ac:dyDescent="0.25">
      <c r="C8">
        <v>0.67566706127783338</v>
      </c>
      <c r="D8">
        <v>0.71869519749482169</v>
      </c>
      <c r="E8" s="3"/>
      <c r="G8" s="7">
        <v>0.58332549213389429</v>
      </c>
      <c r="H8" s="7">
        <v>0.40529927405598487</v>
      </c>
      <c r="J8" s="7">
        <v>0.40529927405598487</v>
      </c>
      <c r="K8">
        <f t="shared" si="1"/>
        <v>0</v>
      </c>
      <c r="L8" s="7">
        <f t="shared" si="2"/>
        <v>0.41666666666666669</v>
      </c>
      <c r="M8">
        <f t="shared" si="0"/>
        <v>0.58333333333333326</v>
      </c>
    </row>
    <row r="9" spans="2:15" x14ac:dyDescent="0.25">
      <c r="C9">
        <v>0.82250208988468432</v>
      </c>
      <c r="D9">
        <v>0.6826073027235543</v>
      </c>
      <c r="E9" s="3"/>
      <c r="G9" s="7">
        <v>0.59247971749926787</v>
      </c>
      <c r="H9" s="7">
        <v>0.56443669649756989</v>
      </c>
      <c r="J9" s="7">
        <v>0.47370027500786155</v>
      </c>
      <c r="K9">
        <f t="shared" si="1"/>
        <v>4.166666666666663E-2</v>
      </c>
      <c r="L9" s="7">
        <f t="shared" si="2"/>
        <v>0.41666666666666669</v>
      </c>
      <c r="M9">
        <f t="shared" si="0"/>
        <v>0.58481953531742492</v>
      </c>
    </row>
    <row r="10" spans="2:15" x14ac:dyDescent="0.25">
      <c r="C10">
        <v>0.6206628796355993</v>
      </c>
      <c r="D10">
        <v>0.58332549213389429</v>
      </c>
      <c r="E10" s="3"/>
      <c r="G10" s="7">
        <v>0.59247971749926787</v>
      </c>
      <c r="H10" s="7">
        <v>0.57726845462832321</v>
      </c>
      <c r="J10" s="7">
        <v>0.51361590176901417</v>
      </c>
      <c r="K10">
        <f t="shared" si="1"/>
        <v>8.333333333333337E-2</v>
      </c>
      <c r="L10" s="7">
        <f t="shared" si="2"/>
        <v>0.41666666666666669</v>
      </c>
      <c r="M10">
        <f t="shared" si="0"/>
        <v>0.58925565098878951</v>
      </c>
    </row>
    <row r="11" spans="2:15" x14ac:dyDescent="0.25">
      <c r="C11">
        <v>0.47370027500786155</v>
      </c>
      <c r="D11">
        <v>0.88590072170394674</v>
      </c>
      <c r="E11" s="3"/>
      <c r="G11" s="7">
        <v>0.6206628796355993</v>
      </c>
      <c r="H11" s="7">
        <v>0.60363307164808244</v>
      </c>
      <c r="J11" s="7">
        <v>0.55000740736072384</v>
      </c>
      <c r="K11">
        <f t="shared" si="1"/>
        <v>0.125</v>
      </c>
      <c r="L11" s="7">
        <f t="shared" si="2"/>
        <v>0.41666666666666669</v>
      </c>
      <c r="M11">
        <f t="shared" si="0"/>
        <v>0.59657587763651465</v>
      </c>
    </row>
    <row r="12" spans="2:15" x14ac:dyDescent="0.25">
      <c r="C12">
        <v>0.55000740736072384</v>
      </c>
      <c r="D12">
        <v>0.6334478102987563</v>
      </c>
      <c r="E12" s="3"/>
      <c r="G12" s="7">
        <v>0.631994793938503</v>
      </c>
      <c r="H12" s="7">
        <v>0.62757589702873362</v>
      </c>
      <c r="J12" s="7">
        <v>0.55754172502408617</v>
      </c>
      <c r="K12">
        <f t="shared" si="1"/>
        <v>0.16666666666666663</v>
      </c>
      <c r="L12" s="7">
        <f t="shared" si="2"/>
        <v>0.41666666666666669</v>
      </c>
      <c r="M12">
        <f t="shared" si="0"/>
        <v>0.60667582410670984</v>
      </c>
    </row>
    <row r="13" spans="2:15" x14ac:dyDescent="0.25">
      <c r="C13">
        <v>0.59247971749926787</v>
      </c>
      <c r="D13">
        <v>0.98759348864082053</v>
      </c>
      <c r="E13" s="3"/>
      <c r="G13" s="7">
        <v>0.6334478102987563</v>
      </c>
      <c r="H13" s="7">
        <v>0.63463148492732901</v>
      </c>
      <c r="J13" s="7">
        <v>0.56443669649756989</v>
      </c>
      <c r="K13">
        <f t="shared" si="1"/>
        <v>0.16666666666666663</v>
      </c>
      <c r="L13" s="7">
        <f t="shared" si="2"/>
        <v>0.5</v>
      </c>
      <c r="M13">
        <f t="shared" si="0"/>
        <v>0.52704627669472992</v>
      </c>
    </row>
    <row r="14" spans="2:15" x14ac:dyDescent="0.25">
      <c r="C14">
        <v>0.631994793938503</v>
      </c>
      <c r="D14">
        <v>0.59247971749926787</v>
      </c>
      <c r="E14" s="3"/>
      <c r="G14" s="7">
        <v>0.64287856049159664</v>
      </c>
      <c r="H14" s="7">
        <v>0.66551825981535229</v>
      </c>
      <c r="J14" s="7">
        <v>0.57726845462832321</v>
      </c>
      <c r="K14">
        <f t="shared" si="1"/>
        <v>0.16666666666666663</v>
      </c>
      <c r="L14" s="7">
        <f t="shared" si="2"/>
        <v>0.58333333333333337</v>
      </c>
      <c r="M14">
        <f t="shared" si="0"/>
        <v>0.44876373392787527</v>
      </c>
    </row>
    <row r="15" spans="2:15" x14ac:dyDescent="0.25">
      <c r="C15">
        <v>0.76216395798277814</v>
      </c>
      <c r="D15">
        <v>0.64287856049159664</v>
      </c>
      <c r="E15" s="3"/>
      <c r="G15" s="7">
        <v>0.67566706127783338</v>
      </c>
      <c r="H15" s="7">
        <v>0.72733564297362829</v>
      </c>
      <c r="J15" s="7">
        <v>0.58332549213389429</v>
      </c>
      <c r="K15">
        <f t="shared" si="1"/>
        <v>0.20833333333333337</v>
      </c>
      <c r="L15" s="7">
        <f t="shared" si="2"/>
        <v>0.58333333333333337</v>
      </c>
      <c r="M15">
        <f t="shared" si="0"/>
        <v>0.46584749531245617</v>
      </c>
    </row>
    <row r="16" spans="2:15" x14ac:dyDescent="0.25">
      <c r="E16" s="3"/>
      <c r="G16" s="7">
        <v>0.6826073027235543</v>
      </c>
      <c r="H16" s="7"/>
      <c r="J16" s="7">
        <v>0.59247971749926787</v>
      </c>
      <c r="K16">
        <f t="shared" si="1"/>
        <v>0.29166666666666663</v>
      </c>
      <c r="L16" s="7">
        <f t="shared" si="2"/>
        <v>0.58333333333333337</v>
      </c>
      <c r="M16">
        <f t="shared" si="0"/>
        <v>0.50860648398890418</v>
      </c>
    </row>
    <row r="17" spans="2:22" x14ac:dyDescent="0.25">
      <c r="E17" s="3"/>
      <c r="G17" s="7">
        <v>0.69099127793146076</v>
      </c>
      <c r="H17" s="7"/>
      <c r="J17" s="7">
        <v>0.59247971749926787</v>
      </c>
      <c r="K17">
        <f t="shared" si="1"/>
        <v>0.29166666666666663</v>
      </c>
      <c r="L17" s="7">
        <f t="shared" si="2"/>
        <v>0.58333333333333337</v>
      </c>
      <c r="M17">
        <f t="shared" si="0"/>
        <v>0.50860648398890418</v>
      </c>
    </row>
    <row r="18" spans="2:22" x14ac:dyDescent="0.25">
      <c r="G18" s="7">
        <v>0.70404359035362252</v>
      </c>
      <c r="H18" s="7"/>
      <c r="J18" s="7">
        <v>0.60363307164808244</v>
      </c>
      <c r="K18">
        <f t="shared" si="1"/>
        <v>0.29166666666666663</v>
      </c>
      <c r="L18" s="7">
        <f t="shared" si="2"/>
        <v>0.66666666666666663</v>
      </c>
      <c r="M18">
        <f t="shared" si="0"/>
        <v>0.44292274219727706</v>
      </c>
    </row>
    <row r="19" spans="2:22" x14ac:dyDescent="0.25">
      <c r="G19" s="7">
        <v>0.71869519749482169</v>
      </c>
      <c r="H19" s="7"/>
      <c r="J19" s="7">
        <v>0.6206628796355993</v>
      </c>
      <c r="K19">
        <f t="shared" si="1"/>
        <v>0.33333333333333337</v>
      </c>
      <c r="L19" s="7">
        <f t="shared" si="2"/>
        <v>0.66666666666666663</v>
      </c>
      <c r="M19">
        <f t="shared" si="0"/>
        <v>0.47140452079103173</v>
      </c>
      <c r="P19" s="10"/>
      <c r="Q19" s="10"/>
      <c r="R19" s="10"/>
      <c r="S19" s="10"/>
      <c r="T19" s="10"/>
    </row>
    <row r="20" spans="2:22" x14ac:dyDescent="0.25">
      <c r="G20" s="7">
        <v>0.73569701775685215</v>
      </c>
      <c r="H20" s="7"/>
      <c r="J20" s="8">
        <v>0.62757589702873362</v>
      </c>
      <c r="K20" s="5">
        <f t="shared" si="1"/>
        <v>0.33333333333333337</v>
      </c>
      <c r="L20" s="8">
        <f t="shared" si="2"/>
        <v>0.75</v>
      </c>
      <c r="M20" s="5">
        <f t="shared" si="0"/>
        <v>0.41666666666666669</v>
      </c>
      <c r="P20" s="11"/>
      <c r="Q20" s="10"/>
      <c r="R20" s="10"/>
      <c r="S20" s="10"/>
      <c r="T20" s="10"/>
    </row>
    <row r="21" spans="2:22" x14ac:dyDescent="0.25">
      <c r="E21" s="2"/>
      <c r="G21" s="7">
        <v>0.76216395798277814</v>
      </c>
      <c r="H21" s="7"/>
      <c r="J21" s="7">
        <v>0.631994793938503</v>
      </c>
      <c r="K21">
        <f t="shared" si="1"/>
        <v>0.375</v>
      </c>
      <c r="L21" s="7">
        <f t="shared" si="2"/>
        <v>0.75</v>
      </c>
      <c r="M21">
        <f t="shared" si="0"/>
        <v>0.45069390943299864</v>
      </c>
      <c r="P21" s="5" t="s">
        <v>13</v>
      </c>
      <c r="Q21" s="5"/>
      <c r="R21" s="5"/>
      <c r="S21" s="4" t="s">
        <v>14</v>
      </c>
      <c r="T21" s="4"/>
      <c r="U21" s="4"/>
      <c r="V21" s="4"/>
    </row>
    <row r="22" spans="2:22" x14ac:dyDescent="0.25">
      <c r="D22" s="2"/>
      <c r="E22" s="3"/>
      <c r="G22" s="7">
        <v>0.82250208988468432</v>
      </c>
      <c r="H22" s="7"/>
      <c r="J22" s="7">
        <v>0.6334478102987563</v>
      </c>
      <c r="K22">
        <f t="shared" si="1"/>
        <v>0.41666666666666663</v>
      </c>
      <c r="L22" s="7">
        <f t="shared" si="2"/>
        <v>0.75</v>
      </c>
      <c r="M22">
        <f t="shared" si="0"/>
        <v>0.48591265790377502</v>
      </c>
      <c r="P22" s="10"/>
      <c r="Q22" s="10"/>
      <c r="R22" s="10"/>
      <c r="S22" s="10"/>
      <c r="T22" s="10"/>
      <c r="U22" s="10"/>
      <c r="V22" s="10"/>
    </row>
    <row r="23" spans="2:22" x14ac:dyDescent="0.25">
      <c r="E23" s="3"/>
      <c r="G23" s="7">
        <v>0.86770162770907222</v>
      </c>
      <c r="H23" s="7"/>
      <c r="J23" s="7">
        <v>0.63463148492732901</v>
      </c>
      <c r="K23">
        <f t="shared" si="1"/>
        <v>0.41666666666666663</v>
      </c>
      <c r="L23" s="7">
        <f t="shared" si="2"/>
        <v>0.83333333333333337</v>
      </c>
      <c r="M23">
        <f t="shared" si="0"/>
        <v>0.44876373392787527</v>
      </c>
      <c r="P23" s="10"/>
      <c r="Q23" s="10"/>
      <c r="R23" s="10"/>
      <c r="S23" s="10"/>
      <c r="T23" s="10"/>
      <c r="U23" s="10"/>
      <c r="V23" s="10"/>
    </row>
    <row r="24" spans="2:22" x14ac:dyDescent="0.25">
      <c r="E24" s="3"/>
      <c r="G24" s="7">
        <v>0.88590072170394674</v>
      </c>
      <c r="H24" s="7"/>
      <c r="J24" s="7">
        <v>0.64287856049159664</v>
      </c>
      <c r="K24">
        <f t="shared" si="1"/>
        <v>0.45833333333333337</v>
      </c>
      <c r="L24" s="7">
        <f t="shared" si="2"/>
        <v>0.83333333333333337</v>
      </c>
      <c r="M24">
        <f t="shared" si="0"/>
        <v>0.48769582961331776</v>
      </c>
      <c r="P24" s="10"/>
      <c r="Q24" s="10"/>
      <c r="R24" s="10"/>
      <c r="S24" s="10"/>
      <c r="T24" s="10"/>
      <c r="U24" s="10"/>
    </row>
    <row r="25" spans="2:22" x14ac:dyDescent="0.25">
      <c r="B25" s="1" t="s">
        <v>1</v>
      </c>
      <c r="E25" s="3"/>
      <c r="G25" s="7">
        <v>0.98759348864082053</v>
      </c>
      <c r="H25" s="7"/>
      <c r="J25" s="9">
        <v>0.66551825981535229</v>
      </c>
      <c r="K25" s="10">
        <f t="shared" si="1"/>
        <v>0.45833333333333337</v>
      </c>
      <c r="L25" s="9">
        <f t="shared" si="2"/>
        <v>0.91666666666666663</v>
      </c>
      <c r="M25" s="10">
        <f t="shared" si="0"/>
        <v>0.46584749531245623</v>
      </c>
      <c r="P25" s="10"/>
      <c r="Q25" s="10"/>
      <c r="R25" s="10"/>
      <c r="S25" s="10"/>
      <c r="T25" s="10"/>
      <c r="U25" s="10"/>
    </row>
    <row r="26" spans="2:22" x14ac:dyDescent="0.25">
      <c r="B26" s="2"/>
      <c r="C26" t="s">
        <v>3</v>
      </c>
      <c r="E26" s="3"/>
      <c r="G26" s="7">
        <v>1.0046360185389913</v>
      </c>
      <c r="H26" s="7"/>
      <c r="J26" s="7">
        <v>0.67566706127783338</v>
      </c>
      <c r="K26">
        <f t="shared" si="1"/>
        <v>0.5</v>
      </c>
      <c r="L26" s="7">
        <f t="shared" si="2"/>
        <v>0.91666666666666663</v>
      </c>
      <c r="M26">
        <f t="shared" si="0"/>
        <v>0.50689687752485169</v>
      </c>
    </row>
    <row r="27" spans="2:22" x14ac:dyDescent="0.25">
      <c r="C27" s="2" t="s">
        <v>0</v>
      </c>
      <c r="E27" s="3"/>
      <c r="G27" s="7">
        <v>1.1369762223133495</v>
      </c>
      <c r="H27" s="7"/>
      <c r="J27" s="7">
        <v>0.6826073027235543</v>
      </c>
      <c r="K27">
        <f t="shared" si="1"/>
        <v>0.54166666666666674</v>
      </c>
      <c r="L27" s="7">
        <f t="shared" si="2"/>
        <v>0.91666666666666663</v>
      </c>
      <c r="M27">
        <f t="shared" si="0"/>
        <v>0.5480394349152462</v>
      </c>
    </row>
    <row r="28" spans="2:22" x14ac:dyDescent="0.25">
      <c r="C28">
        <v>0.56443669649756989</v>
      </c>
      <c r="E28" s="3"/>
      <c r="J28" s="7">
        <v>0.69099127793146076</v>
      </c>
      <c r="K28">
        <f t="shared" si="1"/>
        <v>0.58333333333333326</v>
      </c>
      <c r="L28" s="7">
        <f t="shared" si="2"/>
        <v>0.91666666666666663</v>
      </c>
      <c r="M28">
        <f t="shared" si="0"/>
        <v>0.58925565098878951</v>
      </c>
    </row>
    <row r="29" spans="2:22" x14ac:dyDescent="0.25">
      <c r="C29">
        <v>0.31227778836363962</v>
      </c>
      <c r="E29" s="3"/>
      <c r="J29" s="7">
        <v>0.70404359035362252</v>
      </c>
      <c r="K29">
        <f t="shared" si="1"/>
        <v>0.625</v>
      </c>
      <c r="L29" s="7">
        <f t="shared" si="2"/>
        <v>0.91666666666666663</v>
      </c>
      <c r="M29">
        <f t="shared" si="0"/>
        <v>0.63053108126756485</v>
      </c>
    </row>
    <row r="30" spans="2:22" x14ac:dyDescent="0.25">
      <c r="C30">
        <v>0.62757589702873362</v>
      </c>
      <c r="E30" s="3"/>
      <c r="J30" s="7">
        <v>0.71869519749482169</v>
      </c>
      <c r="K30">
        <f t="shared" si="1"/>
        <v>0.66666666666666674</v>
      </c>
      <c r="L30" s="7">
        <f t="shared" si="2"/>
        <v>0.91666666666666663</v>
      </c>
      <c r="M30">
        <f t="shared" si="0"/>
        <v>0.67185481235821254</v>
      </c>
    </row>
    <row r="31" spans="2:22" x14ac:dyDescent="0.25">
      <c r="C31">
        <v>0.39891057084408715</v>
      </c>
      <c r="E31" s="3"/>
      <c r="J31" s="7">
        <v>0.72733564297362829</v>
      </c>
      <c r="K31">
        <f t="shared" si="1"/>
        <v>0.66666666666666674</v>
      </c>
      <c r="L31" s="7">
        <f t="shared" si="2"/>
        <v>1</v>
      </c>
      <c r="M31">
        <f t="shared" si="0"/>
        <v>0.66666666666666674</v>
      </c>
    </row>
    <row r="32" spans="2:22" x14ac:dyDescent="0.25">
      <c r="C32">
        <v>0.57726845462832321</v>
      </c>
      <c r="E32" s="3"/>
      <c r="J32" s="7">
        <v>0.73569701775685215</v>
      </c>
      <c r="K32">
        <f t="shared" si="1"/>
        <v>0.70833333333333326</v>
      </c>
      <c r="L32" s="7">
        <f t="shared" si="2"/>
        <v>1</v>
      </c>
      <c r="M32">
        <f t="shared" si="0"/>
        <v>0.70833333333333326</v>
      </c>
    </row>
    <row r="33" spans="3:13" x14ac:dyDescent="0.25">
      <c r="C33">
        <v>0.60363307164808244</v>
      </c>
      <c r="E33" s="3"/>
      <c r="J33" s="7">
        <v>0.76216395798277814</v>
      </c>
      <c r="K33">
        <f t="shared" si="1"/>
        <v>0.75</v>
      </c>
      <c r="L33" s="7">
        <f t="shared" si="2"/>
        <v>1</v>
      </c>
      <c r="M33">
        <f t="shared" si="0"/>
        <v>0.75</v>
      </c>
    </row>
    <row r="34" spans="3:13" x14ac:dyDescent="0.25">
      <c r="C34">
        <v>0.40529927405598487</v>
      </c>
      <c r="E34" s="3"/>
      <c r="J34" s="7">
        <v>0.82250208988468432</v>
      </c>
      <c r="K34">
        <f t="shared" si="1"/>
        <v>0.79166666666666663</v>
      </c>
      <c r="L34" s="7">
        <f t="shared" si="2"/>
        <v>1</v>
      </c>
      <c r="M34">
        <f t="shared" si="0"/>
        <v>0.79166666666666663</v>
      </c>
    </row>
    <row r="35" spans="3:13" x14ac:dyDescent="0.25">
      <c r="C35">
        <v>0.35285341556972871</v>
      </c>
      <c r="E35" s="3"/>
      <c r="J35" s="7">
        <v>0.86770162770907222</v>
      </c>
      <c r="K35">
        <f t="shared" si="1"/>
        <v>0.83333333333333337</v>
      </c>
      <c r="L35" s="7">
        <f t="shared" si="2"/>
        <v>1</v>
      </c>
      <c r="M35">
        <f t="shared" si="0"/>
        <v>0.83333333333333337</v>
      </c>
    </row>
    <row r="36" spans="3:13" x14ac:dyDescent="0.25">
      <c r="C36">
        <v>0.39613780490216238</v>
      </c>
      <c r="E36" s="3"/>
      <c r="J36" s="7">
        <v>0.88590072170394674</v>
      </c>
      <c r="K36">
        <f t="shared" si="1"/>
        <v>0.875</v>
      </c>
      <c r="L36" s="7">
        <f t="shared" si="2"/>
        <v>1</v>
      </c>
      <c r="M36">
        <f t="shared" si="0"/>
        <v>0.875</v>
      </c>
    </row>
    <row r="37" spans="3:13" x14ac:dyDescent="0.25">
      <c r="C37">
        <v>0.66551825981535229</v>
      </c>
      <c r="E37" s="3"/>
      <c r="J37" s="7">
        <v>0.98759348864082053</v>
      </c>
      <c r="K37">
        <f t="shared" si="1"/>
        <v>0.91666666666666663</v>
      </c>
      <c r="L37" s="7">
        <f t="shared" si="2"/>
        <v>1</v>
      </c>
      <c r="M37">
        <f t="shared" si="0"/>
        <v>0.91666666666666663</v>
      </c>
    </row>
    <row r="38" spans="3:13" x14ac:dyDescent="0.25">
      <c r="C38">
        <v>0.63463148492732901</v>
      </c>
      <c r="J38" s="7">
        <v>1.0046360185389913</v>
      </c>
      <c r="K38">
        <f t="shared" si="1"/>
        <v>0.95833333333333337</v>
      </c>
      <c r="L38" s="7">
        <f t="shared" si="2"/>
        <v>1</v>
      </c>
      <c r="M38">
        <f t="shared" si="0"/>
        <v>0.95833333333333337</v>
      </c>
    </row>
    <row r="39" spans="3:13" x14ac:dyDescent="0.25">
      <c r="C39">
        <v>0.72733564297362829</v>
      </c>
      <c r="J39" s="7">
        <v>1.1369762223133495</v>
      </c>
      <c r="K39">
        <f t="shared" si="1"/>
        <v>1</v>
      </c>
      <c r="L39" s="7">
        <f t="shared" si="2"/>
        <v>1</v>
      </c>
      <c r="M39">
        <f t="shared" si="0"/>
        <v>1</v>
      </c>
    </row>
  </sheetData>
  <sortState xmlns:xlrd2="http://schemas.microsoft.com/office/spreadsheetml/2017/richdata2" ref="J4:J39">
    <sortCondition ref="J4:J39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TODOS SALINOS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burcio</dc:creator>
  <cp:lastModifiedBy>AGUSTIN GONZALEZ CREVILLEN</cp:lastModifiedBy>
  <dcterms:created xsi:type="dcterms:W3CDTF">2021-05-07T13:35:47Z</dcterms:created>
  <dcterms:modified xsi:type="dcterms:W3CDTF">2025-02-05T10:45:29Z</dcterms:modified>
</cp:coreProperties>
</file>