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y\Downloads\"/>
    </mc:Choice>
  </mc:AlternateContent>
  <xr:revisionPtr revIDLastSave="0" documentId="8_{D8FAB29A-145D-42B2-8E18-46E6B7C448E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 diagnosi" sheetId="1" r:id="rId1"/>
  </sheets>
  <definedNames>
    <definedName name="_xlnm._FilterDatabase" localSheetId="0" hidden="1">'1 diagnosi'!$A$2:$ER$29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H30" i="1" l="1"/>
  <c r="CH31" i="1"/>
  <c r="CH32" i="1"/>
  <c r="CH33" i="1"/>
  <c r="CH34" i="1"/>
  <c r="CH35" i="1"/>
  <c r="CH36" i="1"/>
  <c r="CH37" i="1"/>
  <c r="CH38" i="1"/>
  <c r="CC30" i="1"/>
  <c r="CC31" i="1"/>
  <c r="CC32" i="1"/>
  <c r="CC33" i="1"/>
  <c r="CC34" i="1"/>
  <c r="CC35" i="1"/>
  <c r="CC36" i="1"/>
  <c r="CC37" i="1"/>
  <c r="CC38" i="1"/>
  <c r="CD30" i="1"/>
  <c r="CB30" i="1" s="1"/>
  <c r="CD31" i="1"/>
  <c r="CB31" i="1" s="1"/>
  <c r="CD32" i="1"/>
  <c r="CD33" i="1"/>
  <c r="CD34" i="1"/>
  <c r="CB34" i="1" s="1"/>
  <c r="CD35" i="1"/>
  <c r="CB35" i="1" s="1"/>
  <c r="CD36" i="1"/>
  <c r="CB36" i="1" s="1"/>
  <c r="CD37" i="1"/>
  <c r="CB37" i="1" s="1"/>
  <c r="CD38" i="1"/>
  <c r="CB38" i="1" s="1"/>
  <c r="CB32" i="1"/>
  <c r="CB33" i="1"/>
  <c r="CH4" i="1" l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" i="1"/>
  <c r="CD3" i="1"/>
  <c r="CB3" i="1" s="1"/>
  <c r="CC4" i="1"/>
  <c r="CC5" i="1"/>
  <c r="CC6" i="1"/>
  <c r="CC7" i="1"/>
  <c r="CC8" i="1"/>
  <c r="CC9" i="1"/>
  <c r="CC10" i="1"/>
  <c r="CC11" i="1"/>
  <c r="CC12" i="1"/>
  <c r="CC13" i="1"/>
  <c r="CC14" i="1"/>
  <c r="CC15" i="1"/>
  <c r="CC16" i="1"/>
  <c r="CC17" i="1"/>
  <c r="CC18" i="1"/>
  <c r="CC19" i="1"/>
  <c r="CC20" i="1"/>
  <c r="CC21" i="1"/>
  <c r="CC22" i="1"/>
  <c r="CC23" i="1"/>
  <c r="CC24" i="1"/>
  <c r="CC25" i="1"/>
  <c r="CC26" i="1"/>
  <c r="CC27" i="1"/>
  <c r="CC28" i="1"/>
  <c r="CC29" i="1"/>
  <c r="CC3" i="1"/>
  <c r="CD4" i="1"/>
  <c r="CB4" i="1" s="1"/>
  <c r="CD5" i="1"/>
  <c r="CB5" i="1" s="1"/>
  <c r="CD6" i="1"/>
  <c r="CB6" i="1" s="1"/>
  <c r="CD7" i="1"/>
  <c r="CB7" i="1" s="1"/>
  <c r="CD8" i="1"/>
  <c r="CB8" i="1" s="1"/>
  <c r="CD9" i="1"/>
  <c r="CB9" i="1" s="1"/>
  <c r="CD10" i="1"/>
  <c r="CB10" i="1" s="1"/>
  <c r="CD11" i="1"/>
  <c r="CB11" i="1" s="1"/>
  <c r="CD12" i="1"/>
  <c r="CB12" i="1" s="1"/>
  <c r="CD13" i="1"/>
  <c r="CB13" i="1" s="1"/>
  <c r="CD14" i="1"/>
  <c r="CB14" i="1" s="1"/>
  <c r="CD15" i="1"/>
  <c r="CB15" i="1" s="1"/>
  <c r="CD16" i="1"/>
  <c r="CB16" i="1" s="1"/>
  <c r="CD17" i="1"/>
  <c r="CB17" i="1" s="1"/>
  <c r="CD18" i="1"/>
  <c r="CB18" i="1" s="1"/>
  <c r="CD19" i="1"/>
  <c r="CB19" i="1" s="1"/>
  <c r="CD20" i="1"/>
  <c r="CB20" i="1" s="1"/>
  <c r="CD21" i="1"/>
  <c r="CB21" i="1" s="1"/>
  <c r="CD22" i="1"/>
  <c r="CB22" i="1" s="1"/>
  <c r="CD23" i="1"/>
  <c r="CB23" i="1" s="1"/>
  <c r="CD24" i="1"/>
  <c r="CB24" i="1" s="1"/>
  <c r="CD25" i="1"/>
  <c r="CB25" i="1" s="1"/>
  <c r="CD26" i="1"/>
  <c r="CB26" i="1" s="1"/>
  <c r="CD27" i="1"/>
  <c r="CB27" i="1" s="1"/>
  <c r="CD28" i="1"/>
  <c r="CB28" i="1" s="1"/>
  <c r="CD29" i="1"/>
  <c r="CB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Fiammetta Monacelli</author>
    <author>Autore</author>
    <author>Alessio Nencioni</author>
    <author>tc={8634D1F3-5B9A-4E0F-8F1D-31F1F64FDA86}</author>
    <author>tc={B3EAEFC2-D84F-45D4-AA2B-409D90AAEB41}</author>
    <author>Fabio Guolo</author>
    <author>Armando Napolitano</author>
    <author>tc={3B36C4F8-04C0-4D06-835C-E2C66F83AB30}</author>
    <author>tc={71B13302-E111-4E0B-88C5-F8C5D0F3033B}</author>
    <author>tc={AA874E53-4A1E-4EFA-B236-8C2495A878EC}</author>
    <author>Fiorio Maria Franca</author>
  </authors>
  <commentList>
    <comment ref="BX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Fiammetta Monacelli:</t>
        </r>
        <r>
          <rPr>
            <sz val="9"/>
            <color indexed="81"/>
            <rFont val="Tahoma"/>
            <family val="2"/>
          </rPr>
          <t xml:space="preserve">
0=no
1=si
al 7/06/22</t>
        </r>
      </text>
    </comment>
    <comment ref="CE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Fiammetta Monacelli:</t>
        </r>
        <r>
          <rPr>
            <sz val="9"/>
            <color indexed="81"/>
            <rFont val="Tahoma"/>
            <family val="2"/>
          </rPr>
          <t xml:space="preserve">
1=si
0=no</t>
        </r>
      </text>
    </comment>
    <comment ref="DQ2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0 Non valutabile 
1 rischio standard
3 rischio alto
999 Non disponibile/non eseguita</t>
        </r>
      </text>
    </comment>
    <comment ref="EC2" authorId="1" shapeId="0" xr:uid="{00000000-0006-0000-0000-000004000000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colonna T e U vuoto = non disponibile</t>
        </r>
      </text>
    </comment>
    <comment ref="EL2" authorId="1" shapeId="0" xr:uid="{00000000-0006-0000-0000-000005000000}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per le colonne da AC a AH: 
0= negativo
1=espressione parziale
2=espressione media
3=espressione bright</t>
        </r>
      </text>
    </comment>
    <comment ref="DE4" authorId="2" shapeId="0" xr:uid="{00000000-0006-0000-0000-000006000000}">
      <text>
        <r>
          <rPr>
            <b/>
            <sz val="9"/>
            <color indexed="81"/>
            <rFont val="Tahoma"/>
            <charset val="1"/>
          </rPr>
          <t>Alessio Nencioni:</t>
        </r>
        <r>
          <rPr>
            <sz val="9"/>
            <color indexed="81"/>
            <rFont val="Tahoma"/>
            <charset val="1"/>
          </rPr>
          <t xml:space="preserve">
giugno 2022</t>
        </r>
      </text>
    </comment>
    <comment ref="DM4" authorId="3" shapeId="0" xr:uid="{00000000-0006-0000-0000-00000700000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inizialmente smoldering a luglio, poi a dicembre MM con SLIM</t>
      </text>
    </comment>
    <comment ref="DE5" authorId="4" shapeId="0" xr:uid="{00000000-0006-0000-0000-00000800000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febbraio-marzo 2022</t>
      </text>
    </comment>
    <comment ref="A8" authorId="5" shapeId="0" xr:uid="{00000000-0006-0000-0000-000009000000}">
      <text>
        <r>
          <rPr>
            <b/>
            <sz val="9"/>
            <color indexed="81"/>
            <rFont val="Tahoma"/>
            <family val="2"/>
          </rPr>
          <t>Fabio Guolo:</t>
        </r>
        <r>
          <rPr>
            <sz val="9"/>
            <color indexed="81"/>
            <rFont val="Tahoma"/>
            <family val="2"/>
          </rPr>
          <t xml:space="preserve">
terminati 9 cicli di induzione; al 16 ciclo di mantenimento secondo protocollo</t>
        </r>
      </text>
    </comment>
    <comment ref="A10" authorId="6" shapeId="0" xr:uid="{00000000-0006-0000-0000-00000A000000}">
      <text>
        <r>
          <rPr>
            <b/>
            <sz val="9"/>
            <color indexed="81"/>
            <rFont val="Tahoma"/>
            <family val="2"/>
          </rPr>
          <t>Armando Napolitano:</t>
        </r>
        <r>
          <rPr>
            <sz val="9"/>
            <color indexed="81"/>
            <rFont val="Tahoma"/>
            <family val="2"/>
          </rPr>
          <t xml:space="preserve">
nuova rivalutazione per recidiva; terapia con RD</t>
        </r>
      </text>
    </comment>
    <comment ref="D13" authorId="7" shapeId="0" xr:uid="{00000000-0006-0000-0000-00000B00000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dgn smoldering dal 2015
Rispondi:
diagnosi MM luglio 2020</t>
      </text>
    </comment>
    <comment ref="DJ13" authorId="8" shapeId="0" xr:uid="{00000000-0006-0000-0000-00000C00000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luglio 2020</t>
      </text>
    </comment>
    <comment ref="DE14" authorId="0" shapeId="0" xr:uid="{00000000-0006-0000-0000-00000D000000}">
      <text>
        <r>
          <rPr>
            <b/>
            <sz val="9"/>
            <color indexed="81"/>
            <rFont val="Tahoma"/>
            <charset val="1"/>
          </rPr>
          <t>Fiammetta Monacelli:</t>
        </r>
        <r>
          <rPr>
            <sz val="9"/>
            <color indexed="81"/>
            <rFont val="Tahoma"/>
            <charset val="1"/>
          </rPr>
          <t xml:space="preserve">
2016
</t>
        </r>
      </text>
    </comment>
    <comment ref="CJ15" authorId="2" shapeId="0" xr:uid="{00000000-0006-0000-0000-00000E000000}">
      <text>
        <r>
          <rPr>
            <b/>
            <sz val="9"/>
            <color indexed="81"/>
            <rFont val="Tahoma"/>
            <charset val="1"/>
          </rPr>
          <t>Alessio Nencioni:</t>
        </r>
        <r>
          <rPr>
            <sz val="9"/>
            <color indexed="81"/>
            <rFont val="Tahoma"/>
            <charset val="1"/>
          </rPr>
          <t xml:space="preserve">
EE su laboweb da ott 2019</t>
        </r>
      </text>
    </comment>
    <comment ref="DE16" authorId="9" shapeId="0" xr:uid="{00000000-0006-0000-0000-00000F00000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Maggio 2018</t>
      </text>
    </comment>
    <comment ref="A20" authorId="5" shapeId="0" xr:uid="{00000000-0006-0000-0000-000010000000}">
      <text>
        <r>
          <rPr>
            <b/>
            <sz val="9"/>
            <color indexed="81"/>
            <rFont val="Tahoma"/>
            <family val="2"/>
          </rPr>
          <t>Fabio Guolo:</t>
        </r>
        <r>
          <rPr>
            <sz val="9"/>
            <color indexed="81"/>
            <rFont val="Tahoma"/>
            <family val="2"/>
          </rPr>
          <t xml:space="preserve">
ha fatto 4 cicli VTD, in corso 5 ciclo a gennaio</t>
        </r>
      </text>
    </comment>
    <comment ref="DE21" authorId="2" shapeId="0" xr:uid="{00000000-0006-0000-0000-000011000000}">
      <text>
        <r>
          <rPr>
            <b/>
            <sz val="9"/>
            <color indexed="81"/>
            <rFont val="Tahoma"/>
            <family val="2"/>
          </rPr>
          <t>Alessio Nencioni:</t>
        </r>
        <r>
          <rPr>
            <sz val="9"/>
            <color indexed="81"/>
            <rFont val="Tahoma"/>
            <family val="2"/>
          </rPr>
          <t xml:space="preserve">
ott 2021</t>
        </r>
      </text>
    </comment>
    <comment ref="DE25" authorId="10" shapeId="0" xr:uid="{00000000-0006-0000-0000-000012000000}">
      <text>
        <r>
          <rPr>
            <b/>
            <sz val="9"/>
            <color indexed="81"/>
            <rFont val="Tahoma"/>
            <family val="2"/>
          </rPr>
          <t>Fiorio Maria Franca:</t>
        </r>
        <r>
          <rPr>
            <sz val="9"/>
            <color indexed="81"/>
            <rFont val="Tahoma"/>
            <family val="2"/>
          </rPr>
          <t xml:space="preserve">
dicembre 2021, non alla dgn</t>
        </r>
      </text>
    </comment>
    <comment ref="CF27" authorId="0" shapeId="0" xr:uid="{00000000-0006-0000-0000-000013000000}">
      <text>
        <r>
          <rPr>
            <b/>
            <sz val="9"/>
            <color indexed="81"/>
            <rFont val="Tahoma"/>
            <charset val="1"/>
          </rPr>
          <t>Fiammetta Monacelli:</t>
        </r>
        <r>
          <rPr>
            <sz val="9"/>
            <color indexed="81"/>
            <rFont val="Tahoma"/>
            <charset val="1"/>
          </rPr>
          <t xml:space="preserve">
e 2 accessi PS</t>
        </r>
      </text>
    </comment>
    <comment ref="CE38" authorId="0" shapeId="0" xr:uid="{00000000-0006-0000-0000-000014000000}">
      <text>
        <r>
          <rPr>
            <b/>
            <sz val="9"/>
            <color indexed="81"/>
            <rFont val="Tahoma"/>
            <charset val="1"/>
          </rPr>
          <t>Fiammetta Monacelli:</t>
        </r>
        <r>
          <rPr>
            <sz val="9"/>
            <color indexed="81"/>
            <rFont val="Tahoma"/>
            <charset val="1"/>
          </rPr>
          <t xml:space="preserve">
accesso in ps x erisipela</t>
        </r>
      </text>
    </comment>
  </commentList>
</comments>
</file>

<file path=xl/sharedStrings.xml><?xml version="1.0" encoding="utf-8"?>
<sst xmlns="http://schemas.openxmlformats.org/spreadsheetml/2006/main" count="576" uniqueCount="317">
  <si>
    <t xml:space="preserve">Nome Cognome </t>
  </si>
  <si>
    <t>GENERE</t>
  </si>
  <si>
    <t>ETA'</t>
  </si>
  <si>
    <t>G8(≤14)</t>
  </si>
  <si>
    <t>SAOP2 (≥1)</t>
  </si>
  <si>
    <t>MMSE t0</t>
  </si>
  <si>
    <t>Clock t0</t>
  </si>
  <si>
    <t>MNA t0</t>
  </si>
  <si>
    <t>IADL t0</t>
  </si>
  <si>
    <t>Barthel/ADL t0</t>
  </si>
  <si>
    <t>CIRS t0 (severità)</t>
  </si>
  <si>
    <t>CIRS t0 (comorbilità)</t>
  </si>
  <si>
    <t>GDS t0</t>
  </si>
  <si>
    <t>Tinetti t0</t>
  </si>
  <si>
    <t>Morse t0</t>
  </si>
  <si>
    <t>NRS RIPOSO t0</t>
  </si>
  <si>
    <t>NRS DEAMB t0</t>
  </si>
  <si>
    <t>Gijon t0</t>
  </si>
  <si>
    <t>TUG</t>
  </si>
  <si>
    <t>cut off CGA (≥ 3)</t>
  </si>
  <si>
    <t>Rockwood t0</t>
  </si>
  <si>
    <t>SF36 T0</t>
  </si>
  <si>
    <t>mortalità 1 anno</t>
  </si>
  <si>
    <t xml:space="preserve"> mortalità (settimane)</t>
  </si>
  <si>
    <t>num farmaci</t>
  </si>
  <si>
    <t xml:space="preserve">KARNOFSKY t0 </t>
  </si>
  <si>
    <t>ECOG t0</t>
  </si>
  <si>
    <t>Fama Roberto</t>
  </si>
  <si>
    <t>Satta Angelino</t>
  </si>
  <si>
    <t>Cardamone Rosario</t>
  </si>
  <si>
    <t>Moscatelli Giancarlo</t>
  </si>
  <si>
    <t>Carai Ivana</t>
  </si>
  <si>
    <t>Canepa Luigina</t>
  </si>
  <si>
    <t>Addimandi Giuseppe</t>
  </si>
  <si>
    <t>MOCA</t>
  </si>
  <si>
    <t>HG</t>
  </si>
  <si>
    <t>Rani Gian Battista</t>
  </si>
  <si>
    <t>Rossi Andreina</t>
  </si>
  <si>
    <t>Colombini Gino</t>
  </si>
  <si>
    <t xml:space="preserve">EurpQoL </t>
  </si>
  <si>
    <t>Crovetto Rodolfo</t>
  </si>
  <si>
    <t>Benigni Guido</t>
  </si>
  <si>
    <t>na</t>
  </si>
  <si>
    <t>Nania Francesco</t>
  </si>
  <si>
    <t>Casapietra Umberto</t>
  </si>
  <si>
    <t>26.5</t>
  </si>
  <si>
    <t>0.81</t>
  </si>
  <si>
    <t>Ancona Guido</t>
  </si>
  <si>
    <t>Globuli Bianchi</t>
  </si>
  <si>
    <t>Hb</t>
  </si>
  <si>
    <t>PLT</t>
  </si>
  <si>
    <t>Creatinina</t>
  </si>
  <si>
    <t>Urea</t>
  </si>
  <si>
    <t>INR</t>
  </si>
  <si>
    <t>PT</t>
  </si>
  <si>
    <t>PTT</t>
  </si>
  <si>
    <t>Albumina</t>
  </si>
  <si>
    <t>Proteine totali</t>
  </si>
  <si>
    <t>Bilirubina tot.</t>
  </si>
  <si>
    <t>Bilirubina dir.</t>
  </si>
  <si>
    <t>AST</t>
  </si>
  <si>
    <t>ALT</t>
  </si>
  <si>
    <t>FE</t>
  </si>
  <si>
    <t>TAPSE</t>
  </si>
  <si>
    <t>PAPs</t>
  </si>
  <si>
    <t>E/A</t>
  </si>
  <si>
    <t>Cinetica Ventricolare</t>
  </si>
  <si>
    <t>normale</t>
  </si>
  <si>
    <t>no</t>
  </si>
  <si>
    <t>Decesso</t>
  </si>
  <si>
    <t>Data</t>
  </si>
  <si>
    <t>conservata</t>
  </si>
  <si>
    <t>1.1</t>
  </si>
  <si>
    <t>28+5</t>
  </si>
  <si>
    <t>no ecocardio (solo quello del 2020: FE 60, PAPs 26, E/A 0,7, cinetica normale)</t>
  </si>
  <si>
    <t>no eco</t>
  </si>
  <si>
    <t>MMSE t1</t>
  </si>
  <si>
    <t>MOCA t1</t>
  </si>
  <si>
    <t>Clock t1</t>
  </si>
  <si>
    <t>MNA t1</t>
  </si>
  <si>
    <t>IADL t1</t>
  </si>
  <si>
    <t>Barthel/ADL t1</t>
  </si>
  <si>
    <t>CIRS t1(severità)</t>
  </si>
  <si>
    <t>CIRS t1 (comorbilità)</t>
  </si>
  <si>
    <t>GDS t1</t>
  </si>
  <si>
    <t>Tinetti t1</t>
  </si>
  <si>
    <t>Morse t1</t>
  </si>
  <si>
    <t>NRS RIPOSO t1</t>
  </si>
  <si>
    <t>NRS DEAMB t1</t>
  </si>
  <si>
    <t>Gijon t1</t>
  </si>
  <si>
    <t>TUG t1</t>
  </si>
  <si>
    <t>HG t1</t>
  </si>
  <si>
    <t>Rockwood t1</t>
  </si>
  <si>
    <t>EuroQoL t1</t>
  </si>
  <si>
    <t>MMSE t2</t>
  </si>
  <si>
    <t>MOCA t2</t>
  </si>
  <si>
    <t>Clock t2</t>
  </si>
  <si>
    <t>MNA t2</t>
  </si>
  <si>
    <t>IADL t2</t>
  </si>
  <si>
    <t>Barthel/ADL t2</t>
  </si>
  <si>
    <t>CIRS t2(severità)</t>
  </si>
  <si>
    <t>CIRS t2 (comorbilità)</t>
  </si>
  <si>
    <t>GDS t2</t>
  </si>
  <si>
    <t>Tinetti t2</t>
  </si>
  <si>
    <t>Morse t2</t>
  </si>
  <si>
    <t>NRS RIPOSO t2</t>
  </si>
  <si>
    <t>NRS DEAMB t2</t>
  </si>
  <si>
    <t>Gijon t2</t>
  </si>
  <si>
    <t>TUG t2</t>
  </si>
  <si>
    <t>HG t2</t>
  </si>
  <si>
    <t>EuroQoL t2</t>
  </si>
  <si>
    <t>Rockwood t2</t>
  </si>
  <si>
    <t>Ramirez Clemencia Guadalupe</t>
  </si>
  <si>
    <t>Vexina Ernesto</t>
  </si>
  <si>
    <t>Bravoco Agostino</t>
  </si>
  <si>
    <t>Poggi Tullio</t>
  </si>
  <si>
    <t xml:space="preserve">Ospedalizzazioni </t>
  </si>
  <si>
    <t>Numero ospedalizzazioni</t>
  </si>
  <si>
    <t>IMWG</t>
  </si>
  <si>
    <t>SARC F</t>
  </si>
  <si>
    <t>Data T0</t>
  </si>
  <si>
    <t>Crovetto Mario Paolo</t>
  </si>
  <si>
    <t>Coletto Luciano</t>
  </si>
  <si>
    <t>Valle Elda</t>
  </si>
  <si>
    <t>Loru Egidio</t>
  </si>
  <si>
    <t>Sanguineti Gio Batta</t>
  </si>
  <si>
    <t>Muscarà Rosaria Maria</t>
  </si>
  <si>
    <t>IIA</t>
  </si>
  <si>
    <t>Baldassini Maria</t>
  </si>
  <si>
    <t>0.07</t>
  </si>
  <si>
    <t>0.796</t>
  </si>
  <si>
    <t>0.0796</t>
  </si>
  <si>
    <t>Tempo T1</t>
  </si>
  <si>
    <t>Tempo T2</t>
  </si>
  <si>
    <t>Causa decesso</t>
  </si>
  <si>
    <t>edema polmonare acuto</t>
  </si>
  <si>
    <t>non nota</t>
  </si>
  <si>
    <t>STADIO D-S</t>
  </si>
  <si>
    <t>STADIO ISS</t>
  </si>
  <si>
    <t>RISCHIO CITOGENETICO</t>
  </si>
  <si>
    <t>CITOGENETICA</t>
  </si>
  <si>
    <t>MAL OSSEA</t>
  </si>
  <si>
    <t>INDAGINE RADIOLOGICA</t>
  </si>
  <si>
    <t>n. LESIONI OSSEE</t>
  </si>
  <si>
    <t>PET ALLA DG</t>
  </si>
  <si>
    <t>N. LESIONI PET</t>
  </si>
  <si>
    <t>MALATTIA EXTRAMIDOLLARE/extraossea</t>
  </si>
  <si>
    <t>DATA CITOFLUORIMETRIA DIAGNOSI</t>
  </si>
  <si>
    <t>percentuale PC</t>
  </si>
  <si>
    <t>RATIO PC CLONALI/POLICLONALI</t>
  </si>
  <si>
    <t>plasmacellule policlonali si/no</t>
  </si>
  <si>
    <t>RATIO NEUTROFILI/LINFOCITI</t>
  </si>
  <si>
    <t>ratio anc linfociti</t>
  </si>
  <si>
    <t>LINFOCITI T CD3 BM % EL NUCLEATI</t>
  </si>
  <si>
    <t>LINFOCITI b MATURI % EL NUCL</t>
  </si>
  <si>
    <t>LINF NK %</t>
  </si>
  <si>
    <t>LINF CD4</t>
  </si>
  <si>
    <t>LINF CD8</t>
  </si>
  <si>
    <t>CD4/CD8</t>
  </si>
  <si>
    <t>MONOCITI BM</t>
  </si>
  <si>
    <t>CD38</t>
  </si>
  <si>
    <t>CD138</t>
  </si>
  <si>
    <t>CD56</t>
  </si>
  <si>
    <t>CD45</t>
  </si>
  <si>
    <t>CD19</t>
  </si>
  <si>
    <t>CD20</t>
  </si>
  <si>
    <t>restrizione catene leggere</t>
  </si>
  <si>
    <t>IgG l</t>
  </si>
  <si>
    <t>III</t>
  </si>
  <si>
    <t>RM, TC-PET</t>
  </si>
  <si>
    <t>&gt;3</t>
  </si>
  <si>
    <t>7,16/2,55</t>
  </si>
  <si>
    <t>non rilevate alterazioni</t>
  </si>
  <si>
    <t>PET</t>
  </si>
  <si>
    <t>IgG k</t>
  </si>
  <si>
    <t>II</t>
  </si>
  <si>
    <t>RM</t>
  </si>
  <si>
    <t>2,00/1,76</t>
  </si>
  <si>
    <t>kappa</t>
  </si>
  <si>
    <t>IA</t>
  </si>
  <si>
    <t>I</t>
  </si>
  <si>
    <t>del(13q)</t>
  </si>
  <si>
    <t>5,68/1,10</t>
  </si>
  <si>
    <t>lambda</t>
  </si>
  <si>
    <t>TC, TC-PET</t>
  </si>
  <si>
    <t>3,78/1,33</t>
  </si>
  <si>
    <t>IgA k</t>
  </si>
  <si>
    <t>IIIA</t>
  </si>
  <si>
    <t>3,00/2,00</t>
  </si>
  <si>
    <t>non anomalie alterazioni</t>
  </si>
  <si>
    <t>TC-PET</t>
  </si>
  <si>
    <t>9,29/1,9</t>
  </si>
  <si>
    <t>3,49/1,45</t>
  </si>
  <si>
    <t>t(11;14)</t>
  </si>
  <si>
    <t>1,40/1,20</t>
  </si>
  <si>
    <t>micromolecolare k</t>
  </si>
  <si>
    <t>IIIB</t>
  </si>
  <si>
    <t>amp(1q), del(13q)</t>
  </si>
  <si>
    <t>2,70/0,62</t>
  </si>
  <si>
    <t>TC</t>
  </si>
  <si>
    <t>RMN</t>
  </si>
  <si>
    <t>3,40/1,40</t>
  </si>
  <si>
    <t>5,89/1,64</t>
  </si>
  <si>
    <t>del(17p), del(1p), amp(1q21) e ploidia 5p15-9q22-15CEN</t>
  </si>
  <si>
    <t>2,87/2,50</t>
  </si>
  <si>
    <t>amp(1q), del(13q14)</t>
  </si>
  <si>
    <t>3,53/2,22</t>
  </si>
  <si>
    <t>del13q</t>
  </si>
  <si>
    <t>3,13/0,46</t>
  </si>
  <si>
    <t>4,21/1,08</t>
  </si>
  <si>
    <t>PET RMN</t>
  </si>
  <si>
    <t>progressione malattia+IRC dialisi</t>
  </si>
  <si>
    <t>mortalità (giorni)</t>
  </si>
  <si>
    <t>mortalità (mesi)</t>
  </si>
  <si>
    <t>DATA DIAGNOSI</t>
  </si>
  <si>
    <t>dati generali</t>
  </si>
  <si>
    <t>1 visita geriatrica</t>
  </si>
  <si>
    <t>2 visita geriatrica</t>
  </si>
  <si>
    <t>3 visita geriatrica</t>
  </si>
  <si>
    <t>dati ematologici</t>
  </si>
  <si>
    <t>citofluorimetria</t>
  </si>
  <si>
    <t>Istotipo</t>
  </si>
  <si>
    <t>Età ALLA DIAGNOSI</t>
  </si>
  <si>
    <t>IgG λ</t>
  </si>
  <si>
    <t>micromolecolare λ</t>
  </si>
  <si>
    <t>CRAB</t>
  </si>
  <si>
    <t>SLIM</t>
  </si>
  <si>
    <t>Calcio</t>
  </si>
  <si>
    <t>LDH</t>
  </si>
  <si>
    <t>ecocardio</t>
  </si>
  <si>
    <t>FLC ratio =100 ed immunoparesi/proteinuria di Bence Jones</t>
  </si>
  <si>
    <t>specifica</t>
  </si>
  <si>
    <t>BJ 24 h</t>
  </si>
  <si>
    <t>B</t>
  </si>
  <si>
    <t>pattern diastolico</t>
  </si>
  <si>
    <t>A, B</t>
  </si>
  <si>
    <t>R,A,B</t>
  </si>
  <si>
    <t xml:space="preserve">plasmocitosi midollare pari al 60% e FLC ratio &gt; 100 </t>
  </si>
  <si>
    <t>C,R,A,B</t>
  </si>
  <si>
    <t>RT</t>
  </si>
  <si>
    <t xml:space="preserve">Plasmocitosi midollare &gt;60% e ratio S-FLC &gt;100 </t>
  </si>
  <si>
    <t>B?</t>
  </si>
  <si>
    <t>A</t>
  </si>
  <si>
    <t>iperploide con trisomia 11</t>
  </si>
  <si>
    <t>A, plasmocitosi midollare</t>
  </si>
  <si>
    <t>A,B,infiltrato plasmacellulare pari al 95 % della cellularità totale</t>
  </si>
  <si>
    <t xml:space="preserve">plasmocitosi midollare&gt;10% </t>
  </si>
  <si>
    <t xml:space="preserve">A,B, plasmacellulare pari a 60% </t>
  </si>
  <si>
    <t xml:space="preserve">B, BMPCs &gt;50% </t>
  </si>
  <si>
    <t>polmonite COVID, ictus biemisferico</t>
  </si>
  <si>
    <t xml:space="preserve">B, infiltrato plasmacellulare pari al 10% </t>
  </si>
  <si>
    <t>B, infiltrato pari a 10%</t>
  </si>
  <si>
    <t>presente</t>
  </si>
  <si>
    <t>dissincronica e anomalie di cinetica regionale</t>
  </si>
  <si>
    <t>non cifrabile</t>
  </si>
  <si>
    <t>B, C</t>
  </si>
  <si>
    <t>B, infiltrato pari a 15%</t>
  </si>
  <si>
    <t>Plasmocitosi midollare &gt;65%</t>
  </si>
  <si>
    <t>BMPCs &gt; 60%, A, B</t>
  </si>
  <si>
    <t>si ma non quant</t>
  </si>
  <si>
    <t>T ospedalizz (giorni dall vis geriatrica)</t>
  </si>
  <si>
    <t>Data 1 ospedalizzazione dalla vis geriatrica</t>
  </si>
  <si>
    <t>B, plasmacellule monoclonali pari al 30%</t>
  </si>
  <si>
    <t>R,A,B, infiltrato 17%</t>
  </si>
  <si>
    <t>shock settico in MM in progressione</t>
  </si>
  <si>
    <t>Proteine Urinarie g/24h</t>
  </si>
  <si>
    <t>B2 mg/L</t>
  </si>
  <si>
    <t xml:space="preserve">B, infiltrato plasmacellulare &gt;80% </t>
  </si>
  <si>
    <t>EE alla diagnosi</t>
  </si>
  <si>
    <t>25+5</t>
  </si>
  <si>
    <t>non quant</t>
  </si>
  <si>
    <t>non quantif</t>
  </si>
  <si>
    <t>non noto</t>
  </si>
  <si>
    <t>polmonite COVID</t>
  </si>
  <si>
    <t>R, plasmacellule midoll 20%</t>
  </si>
  <si>
    <t>ass</t>
  </si>
  <si>
    <t>B, infiltrato plasmacellulare pari al 6%</t>
  </si>
  <si>
    <t>IgG I</t>
  </si>
  <si>
    <t>del 13q</t>
  </si>
  <si>
    <t>IgA l</t>
  </si>
  <si>
    <t>sFLC (mg/L)</t>
  </si>
  <si>
    <t>CM (g/L)</t>
  </si>
  <si>
    <t>Ventura Matilde</t>
  </si>
  <si>
    <t xml:space="preserve"> 26/02/2021</t>
  </si>
  <si>
    <t>Vitale Mario</t>
  </si>
  <si>
    <t>al 25/09/2023</t>
  </si>
  <si>
    <t>anemia, les ossee, IR</t>
  </si>
  <si>
    <t>presente, non quant</t>
  </si>
  <si>
    <t>Radaelli Laura</t>
  </si>
  <si>
    <t>anemia, les ossee</t>
  </si>
  <si>
    <t>Portoricco Colomba Olga</t>
  </si>
  <si>
    <t>Pittera Anna Venera</t>
  </si>
  <si>
    <t>Minguzzi Ferruccio</t>
  </si>
  <si>
    <t>assente</t>
  </si>
  <si>
    <t>IR, anemia</t>
  </si>
  <si>
    <t>Maragliano Riccardo</t>
  </si>
  <si>
    <t>nn</t>
  </si>
  <si>
    <t>pattern diastolico alterato rilasciamento</t>
  </si>
  <si>
    <t>Donati Ernesta</t>
  </si>
  <si>
    <t>lesioni ossee, anemia, IR</t>
  </si>
  <si>
    <t>progressione mieloma con IRA, EPA e sepsi</t>
  </si>
  <si>
    <t>De Cet Marino</t>
  </si>
  <si>
    <t>iposecernente k</t>
  </si>
  <si>
    <t>Delucchi Carla</t>
  </si>
  <si>
    <t>5,01/1,77</t>
  </si>
  <si>
    <t>del(13q), ploidia 5p15</t>
  </si>
  <si>
    <t>2,90/1,92</t>
  </si>
  <si>
    <t>2,80/1,09</t>
  </si>
  <si>
    <t>3,71/2,38</t>
  </si>
  <si>
    <t>amp(1q)</t>
  </si>
  <si>
    <t>4,92/0,83</t>
  </si>
  <si>
    <t>ploidia 5p15, del(1p32)</t>
  </si>
  <si>
    <t>5,27/2,36</t>
  </si>
  <si>
    <t>amp(1q), ploidia 5p15</t>
  </si>
  <si>
    <t>2,16/2,22</t>
  </si>
  <si>
    <t>2,55/2,85</t>
  </si>
  <si>
    <t>no nota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</si>
</sst>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.0"/>
    <numFmt numFmtId="166" formatCode="0.00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9"/>
      </patternFill>
    </fill>
    <fill>
      <patternFill patternType="solid">
        <fgColor indexed="26"/>
        <bgColor indexed="43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4" fillId="2" borderId="1" applyNumberFormat="0" applyAlignment="0" applyProtection="0"/>
    <xf numFmtId="0" fontId="5" fillId="0" borderId="2" applyNumberFormat="0" applyFill="0" applyAlignment="0" applyProtection="0"/>
    <xf numFmtId="0" fontId="6" fillId="11" borderId="3" applyNumberFormat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7" fillId="3" borderId="1" applyNumberFormat="0" applyAlignment="0" applyProtection="0"/>
    <xf numFmtId="0" fontId="8" fillId="8" borderId="0" applyNumberFormat="0" applyBorder="0" applyAlignment="0" applyProtection="0"/>
    <xf numFmtId="0" fontId="1" fillId="4" borderId="4" applyNumberFormat="0" applyAlignment="0" applyProtection="0"/>
    <xf numFmtId="0" fontId="9" fillId="2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164" fontId="24" fillId="0" borderId="0" applyFont="0" applyFill="0" applyBorder="0" applyAlignment="0" applyProtection="0"/>
  </cellStyleXfs>
  <cellXfs count="59">
    <xf numFmtId="0" fontId="0" fillId="0" borderId="0" xfId="0"/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1" fillId="23" borderId="0" xfId="1" applyFont="1" applyFill="1" applyAlignment="1">
      <alignment horizontal="center" vertical="center"/>
    </xf>
    <xf numFmtId="14" fontId="25" fillId="23" borderId="0" xfId="1" applyNumberFormat="1" applyFont="1" applyFill="1" applyAlignment="1">
      <alignment horizontal="center" vertical="center"/>
    </xf>
    <xf numFmtId="0" fontId="25" fillId="23" borderId="0" xfId="1" applyFont="1" applyFill="1" applyAlignment="1">
      <alignment horizontal="center" vertical="center"/>
    </xf>
    <xf numFmtId="0" fontId="21" fillId="18" borderId="0" xfId="1" applyFont="1" applyFill="1" applyAlignment="1">
      <alignment horizontal="center" vertical="center"/>
    </xf>
    <xf numFmtId="0" fontId="21" fillId="20" borderId="0" xfId="1" applyFont="1" applyFill="1" applyAlignment="1">
      <alignment horizontal="center" vertical="center"/>
    </xf>
    <xf numFmtId="14" fontId="21" fillId="20" borderId="0" xfId="1" applyNumberFormat="1" applyFont="1" applyFill="1" applyAlignment="1">
      <alignment horizontal="center" vertical="center"/>
    </xf>
    <xf numFmtId="0" fontId="26" fillId="23" borderId="0" xfId="1" applyFont="1" applyFill="1" applyAlignment="1">
      <alignment horizontal="center" vertical="center"/>
    </xf>
    <xf numFmtId="14" fontId="26" fillId="23" borderId="0" xfId="1" applyNumberFormat="1" applyFont="1" applyFill="1" applyAlignment="1">
      <alignment horizontal="center" vertical="center"/>
    </xf>
    <xf numFmtId="0" fontId="26" fillId="18" borderId="0" xfId="1" applyFont="1" applyFill="1" applyAlignment="1">
      <alignment horizontal="center" vertical="center"/>
    </xf>
    <xf numFmtId="0" fontId="26" fillId="20" borderId="0" xfId="1" applyFont="1" applyFill="1" applyAlignment="1">
      <alignment horizontal="center" vertical="center"/>
    </xf>
    <xf numFmtId="14" fontId="26" fillId="20" borderId="0" xfId="1" applyNumberFormat="1" applyFont="1" applyFill="1" applyAlignment="1">
      <alignment horizontal="center" vertical="center"/>
    </xf>
    <xf numFmtId="0" fontId="27" fillId="20" borderId="0" xfId="1" applyFont="1" applyFill="1" applyAlignment="1">
      <alignment horizontal="center" vertical="center"/>
    </xf>
    <xf numFmtId="0" fontId="24" fillId="0" borderId="0" xfId="0" applyFont="1" applyAlignment="1">
      <alignment horizontal="center"/>
    </xf>
    <xf numFmtId="14" fontId="24" fillId="0" borderId="0" xfId="0" applyNumberFormat="1" applyFont="1" applyAlignment="1">
      <alignment horizontal="center"/>
    </xf>
    <xf numFmtId="14" fontId="21" fillId="22" borderId="0" xfId="1" applyNumberFormat="1" applyFont="1" applyFill="1" applyAlignment="1">
      <alignment horizontal="center" vertical="center"/>
    </xf>
    <xf numFmtId="0" fontId="21" fillId="22" borderId="0" xfId="1" applyFont="1" applyFill="1" applyAlignment="1">
      <alignment horizontal="center" vertical="center"/>
    </xf>
    <xf numFmtId="0" fontId="24" fillId="22" borderId="0" xfId="0" applyFont="1" applyFill="1" applyAlignment="1">
      <alignment horizontal="center" vertical="center"/>
    </xf>
    <xf numFmtId="0" fontId="24" fillId="21" borderId="0" xfId="0" applyFont="1" applyFill="1" applyAlignment="1">
      <alignment horizontal="center" vertical="center"/>
    </xf>
    <xf numFmtId="14" fontId="21" fillId="26" borderId="0" xfId="1" applyNumberFormat="1" applyFont="1" applyFill="1" applyAlignment="1">
      <alignment horizontal="center" vertical="center"/>
    </xf>
    <xf numFmtId="0" fontId="21" fillId="26" borderId="0" xfId="1" applyFont="1" applyFill="1" applyAlignment="1">
      <alignment horizontal="center" vertical="center"/>
    </xf>
    <xf numFmtId="0" fontId="24" fillId="26" borderId="0" xfId="0" applyFont="1" applyFill="1" applyAlignment="1">
      <alignment horizontal="center" vertical="center"/>
    </xf>
    <xf numFmtId="0" fontId="21" fillId="26" borderId="0" xfId="1" applyFont="1" applyFill="1" applyAlignment="1">
      <alignment horizontal="left" vertical="center"/>
    </xf>
    <xf numFmtId="2" fontId="21" fillId="26" borderId="0" xfId="1" applyNumberFormat="1" applyFont="1" applyFill="1" applyAlignment="1">
      <alignment horizontal="center" vertical="center"/>
    </xf>
    <xf numFmtId="14" fontId="26" fillId="22" borderId="0" xfId="1" applyNumberFormat="1" applyFont="1" applyFill="1" applyAlignment="1">
      <alignment horizontal="center" vertical="center"/>
    </xf>
    <xf numFmtId="0" fontId="26" fillId="22" borderId="0" xfId="1" applyFont="1" applyFill="1" applyAlignment="1">
      <alignment horizontal="center" vertical="center"/>
    </xf>
    <xf numFmtId="0" fontId="27" fillId="22" borderId="0" xfId="1" applyFont="1" applyFill="1" applyAlignment="1">
      <alignment horizontal="center" vertical="center"/>
    </xf>
    <xf numFmtId="0" fontId="26" fillId="21" borderId="0" xfId="1" applyFont="1" applyFill="1" applyAlignment="1">
      <alignment horizontal="center" vertical="center"/>
    </xf>
    <xf numFmtId="0" fontId="27" fillId="21" borderId="0" xfId="1" applyFont="1" applyFill="1" applyAlignment="1">
      <alignment horizontal="center" vertical="center"/>
    </xf>
    <xf numFmtId="0" fontId="26" fillId="26" borderId="0" xfId="1" applyFont="1" applyFill="1" applyAlignment="1">
      <alignment horizontal="center" vertical="center"/>
    </xf>
    <xf numFmtId="0" fontId="27" fillId="26" borderId="0" xfId="1" applyFont="1" applyFill="1" applyAlignment="1">
      <alignment horizontal="center" vertical="center"/>
    </xf>
    <xf numFmtId="2" fontId="27" fillId="26" borderId="0" xfId="1" applyNumberFormat="1" applyFont="1" applyFill="1" applyAlignment="1">
      <alignment horizontal="center" vertical="center"/>
    </xf>
    <xf numFmtId="2" fontId="24" fillId="0" borderId="0" xfId="0" applyNumberFormat="1" applyFont="1" applyAlignment="1">
      <alignment horizontal="center"/>
    </xf>
    <xf numFmtId="14" fontId="21" fillId="0" borderId="0" xfId="0" applyNumberFormat="1" applyFont="1" applyAlignment="1">
      <alignment horizontal="center"/>
    </xf>
    <xf numFmtId="0" fontId="24" fillId="22" borderId="0" xfId="0" applyFont="1" applyFill="1" applyAlignment="1">
      <alignment horizontal="center"/>
    </xf>
    <xf numFmtId="0" fontId="21" fillId="0" borderId="0" xfId="1" applyFont="1" applyAlignment="1">
      <alignment horizontal="center" vertical="center"/>
    </xf>
    <xf numFmtId="0" fontId="21" fillId="28" borderId="0" xfId="1" applyFont="1" applyFill="1" applyAlignment="1">
      <alignment horizontal="center" vertical="center"/>
    </xf>
    <xf numFmtId="0" fontId="21" fillId="24" borderId="0" xfId="1" applyFont="1" applyFill="1" applyAlignment="1">
      <alignment horizontal="center" vertical="center"/>
    </xf>
    <xf numFmtId="0" fontId="24" fillId="24" borderId="0" xfId="0" applyFont="1" applyFill="1" applyAlignment="1">
      <alignment horizontal="center" vertical="center"/>
    </xf>
    <xf numFmtId="0" fontId="24" fillId="25" borderId="0" xfId="0" applyFont="1" applyFill="1" applyAlignment="1">
      <alignment horizontal="center" vertical="center"/>
    </xf>
    <xf numFmtId="2" fontId="24" fillId="25" borderId="0" xfId="0" applyNumberFormat="1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27" borderId="0" xfId="1" applyFont="1" applyFill="1" applyAlignment="1">
      <alignment horizontal="center" vertical="center"/>
    </xf>
    <xf numFmtId="0" fontId="26" fillId="28" borderId="0" xfId="1" applyFont="1" applyFill="1" applyAlignment="1">
      <alignment horizontal="center" vertical="center"/>
    </xf>
    <xf numFmtId="0" fontId="26" fillId="24" borderId="0" xfId="1" applyFont="1" applyFill="1" applyAlignment="1">
      <alignment horizontal="center" vertical="center"/>
    </xf>
    <xf numFmtId="0" fontId="26" fillId="25" borderId="0" xfId="1" applyFont="1" applyFill="1" applyAlignment="1">
      <alignment horizontal="center" vertical="center"/>
    </xf>
    <xf numFmtId="2" fontId="26" fillId="25" borderId="0" xfId="1" applyNumberFormat="1" applyFont="1" applyFill="1" applyAlignment="1">
      <alignment horizontal="center" vertical="center"/>
    </xf>
    <xf numFmtId="0" fontId="24" fillId="19" borderId="0" xfId="0" applyFont="1" applyFill="1" applyAlignment="1">
      <alignment horizontal="center"/>
    </xf>
    <xf numFmtId="0" fontId="21" fillId="27" borderId="0" xfId="1" applyFont="1" applyFill="1" applyAlignment="1">
      <alignment horizontal="center" vertical="center"/>
    </xf>
    <xf numFmtId="9" fontId="24" fillId="0" borderId="0" xfId="0" applyNumberFormat="1" applyFont="1" applyAlignment="1">
      <alignment horizontal="center"/>
    </xf>
    <xf numFmtId="0" fontId="24" fillId="0" borderId="0" xfId="0" applyFont="1"/>
    <xf numFmtId="165" fontId="24" fillId="0" borderId="0" xfId="0" applyNumberFormat="1" applyFont="1" applyAlignment="1">
      <alignment horizontal="center"/>
    </xf>
    <xf numFmtId="0" fontId="24" fillId="29" borderId="0" xfId="0" applyFont="1" applyFill="1" applyAlignment="1">
      <alignment horizontal="center"/>
    </xf>
    <xf numFmtId="14" fontId="0" fillId="0" borderId="0" xfId="0" applyNumberFormat="1" applyAlignment="1">
      <alignment horizontal="center"/>
    </xf>
    <xf numFmtId="166" fontId="24" fillId="0" borderId="0" xfId="43" applyNumberFormat="1" applyFont="1" applyFill="1" applyAlignment="1">
      <alignment horizontal="center"/>
    </xf>
    <xf numFmtId="166" fontId="24" fillId="0" borderId="0" xfId="0" applyNumberFormat="1" applyFont="1" applyAlignment="1">
      <alignment horizontal="center"/>
    </xf>
  </cellXfs>
  <cellStyles count="44">
    <cellStyle name="20% - Colore 1 2" xfId="2" xr:uid="{00000000-0005-0000-0000-000000000000}"/>
    <cellStyle name="20% - Colore 2 2" xfId="3" xr:uid="{00000000-0005-0000-0000-000001000000}"/>
    <cellStyle name="20% - Colore 3 2" xfId="4" xr:uid="{00000000-0005-0000-0000-000002000000}"/>
    <cellStyle name="20% - Colore 4 2" xfId="5" xr:uid="{00000000-0005-0000-0000-000003000000}"/>
    <cellStyle name="20% - Colore 5 2" xfId="6" xr:uid="{00000000-0005-0000-0000-000004000000}"/>
    <cellStyle name="20% - Colore 6 2" xfId="7" xr:uid="{00000000-0005-0000-0000-000005000000}"/>
    <cellStyle name="40% - Colore 1 2" xfId="8" xr:uid="{00000000-0005-0000-0000-000006000000}"/>
    <cellStyle name="40% - Colore 2 2" xfId="9" xr:uid="{00000000-0005-0000-0000-000007000000}"/>
    <cellStyle name="40% - Colore 3 2" xfId="10" xr:uid="{00000000-0005-0000-0000-000008000000}"/>
    <cellStyle name="40% - Colore 4 2" xfId="11" xr:uid="{00000000-0005-0000-0000-000009000000}"/>
    <cellStyle name="40% - Colore 5 2" xfId="12" xr:uid="{00000000-0005-0000-0000-00000A000000}"/>
    <cellStyle name="40% - Colore 6 2" xfId="13" xr:uid="{00000000-0005-0000-0000-00000B000000}"/>
    <cellStyle name="60% - Colore 1 2" xfId="14" xr:uid="{00000000-0005-0000-0000-00000C000000}"/>
    <cellStyle name="60% - Colore 2 2" xfId="15" xr:uid="{00000000-0005-0000-0000-00000D000000}"/>
    <cellStyle name="60% - Colore 3 2" xfId="16" xr:uid="{00000000-0005-0000-0000-00000E000000}"/>
    <cellStyle name="60% - Colore 4 2" xfId="17" xr:uid="{00000000-0005-0000-0000-00000F000000}"/>
    <cellStyle name="60% - Colore 5 2" xfId="18" xr:uid="{00000000-0005-0000-0000-000010000000}"/>
    <cellStyle name="60% - Colore 6 2" xfId="19" xr:uid="{00000000-0005-0000-0000-000011000000}"/>
    <cellStyle name="Calcolo 2" xfId="20" xr:uid="{00000000-0005-0000-0000-000012000000}"/>
    <cellStyle name="Cella collegata 2" xfId="21" xr:uid="{00000000-0005-0000-0000-000013000000}"/>
    <cellStyle name="Cella da controllare 2" xfId="22" xr:uid="{00000000-0005-0000-0000-000014000000}"/>
    <cellStyle name="Colore 1 2" xfId="23" xr:uid="{00000000-0005-0000-0000-000015000000}"/>
    <cellStyle name="Colore 2 2" xfId="24" xr:uid="{00000000-0005-0000-0000-000016000000}"/>
    <cellStyle name="Colore 3 2" xfId="25" xr:uid="{00000000-0005-0000-0000-000017000000}"/>
    <cellStyle name="Colore 4 2" xfId="26" xr:uid="{00000000-0005-0000-0000-000018000000}"/>
    <cellStyle name="Colore 5 2" xfId="27" xr:uid="{00000000-0005-0000-0000-000019000000}"/>
    <cellStyle name="Colore 6 2" xfId="28" xr:uid="{00000000-0005-0000-0000-00001A000000}"/>
    <cellStyle name="Input 2" xfId="29" xr:uid="{00000000-0005-0000-0000-00001B000000}"/>
    <cellStyle name="Migliaia" xfId="43" builtinId="3"/>
    <cellStyle name="Neutrale 2" xfId="30" xr:uid="{00000000-0005-0000-0000-00001D000000}"/>
    <cellStyle name="Normale" xfId="0" builtinId="0"/>
    <cellStyle name="Normale 2" xfId="1" xr:uid="{00000000-0005-0000-0000-00001F000000}"/>
    <cellStyle name="Nota 2" xfId="31" xr:uid="{00000000-0005-0000-0000-000020000000}"/>
    <cellStyle name="Output 2" xfId="32" xr:uid="{00000000-0005-0000-0000-000021000000}"/>
    <cellStyle name="Testo avviso 2" xfId="33" xr:uid="{00000000-0005-0000-0000-000022000000}"/>
    <cellStyle name="Testo descrittivo 2" xfId="34" xr:uid="{00000000-0005-0000-0000-000023000000}"/>
    <cellStyle name="Titolo 1 2" xfId="36" xr:uid="{00000000-0005-0000-0000-000024000000}"/>
    <cellStyle name="Titolo 2 2" xfId="37" xr:uid="{00000000-0005-0000-0000-000025000000}"/>
    <cellStyle name="Titolo 3 2" xfId="38" xr:uid="{00000000-0005-0000-0000-000026000000}"/>
    <cellStyle name="Titolo 4 2" xfId="39" xr:uid="{00000000-0005-0000-0000-000027000000}"/>
    <cellStyle name="Titolo 5" xfId="35" xr:uid="{00000000-0005-0000-0000-000028000000}"/>
    <cellStyle name="Totale 2" xfId="40" xr:uid="{00000000-0005-0000-0000-000029000000}"/>
    <cellStyle name="Valore non valido 2" xfId="41" xr:uid="{00000000-0005-0000-0000-00002A000000}"/>
    <cellStyle name="Valore valido 2" xfId="42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iya Muzyka" id="{4797C759-DA68-4CAC-8ACF-B02D323C745E}" userId="58ae405495e2ac07" providerId="Windows Liv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M4" dT="2022-08-19T17:52:15.87" personId="{4797C759-DA68-4CAC-8ACF-B02D323C745E}" id="{8634D1F3-5B9A-4E0F-8F1D-31F1F64FDA86}">
    <text>inizialmente smoldering a luglio, poi a dicembre MM con SLIM</text>
  </threadedComment>
  <threadedComment ref="DE5" dT="2022-08-19T18:36:46.96" personId="{4797C759-DA68-4CAC-8ACF-B02D323C745E}" id="{B3EAEFC2-D84F-45D4-AA2B-409D90AAEB41}">
    <text>febbraio-marzo 2022</text>
  </threadedComment>
  <threadedComment ref="D13" dT="2022-08-21T09:26:10.82" personId="{4797C759-DA68-4CAC-8ACF-B02D323C745E}" id="{3B36C4F8-04C0-4D06-835C-E2C66F83AB30}">
    <text>dgn smoldering dal 2015</text>
  </threadedComment>
  <threadedComment ref="D13" dT="2022-08-21T09:33:07.06" personId="{4797C759-DA68-4CAC-8ACF-B02D323C745E}" id="{EB37F418-6175-4507-A7DD-09CA034774FD}" parentId="{3B36C4F8-04C0-4D06-835C-E2C66F83AB30}">
    <text>diagnosi MM luglio 2020</text>
  </threadedComment>
  <threadedComment ref="DJ13" dT="2022-08-21T09:32:11.99" personId="{4797C759-DA68-4CAC-8ACF-B02D323C745E}" id="{71B13302-E111-4E0B-88C5-F8C5D0F3033B}">
    <text>luglio 2020</text>
  </threadedComment>
  <threadedComment ref="DE16" dT="2022-09-03T17:00:55.08" personId="{4797C759-DA68-4CAC-8ACF-B02D323C745E}" id="{AA874E53-4A1E-4EFA-B236-8C2495A878EC}">
    <text>Maggio 2018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FB49"/>
  <sheetViews>
    <sheetView tabSelected="1" zoomScale="83" zoomScaleNormal="83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D7" sqref="D7"/>
    </sheetView>
  </sheetViews>
  <sheetFormatPr defaultColWidth="9.1796875" defaultRowHeight="14.5" x14ac:dyDescent="0.35"/>
  <cols>
    <col min="1" max="1" width="43" style="15" customWidth="1"/>
    <col min="2" max="2" width="8.1796875" style="15" customWidth="1"/>
    <col min="3" max="3" width="9.1796875" style="15"/>
    <col min="4" max="4" width="17.26953125" style="16" customWidth="1"/>
    <col min="5" max="5" width="17.26953125" style="15" customWidth="1"/>
    <col min="6" max="6" width="15.1796875" style="15" customWidth="1"/>
    <col min="7" max="7" width="10.1796875" style="15" customWidth="1"/>
    <col min="8" max="8" width="12.1796875" style="15" customWidth="1"/>
    <col min="9" max="9" width="15.54296875" style="16" customWidth="1"/>
    <col min="10" max="10" width="7.81640625" style="15" customWidth="1"/>
    <col min="11" max="11" width="9.54296875" style="15" customWidth="1"/>
    <col min="12" max="12" width="9.453125" style="15" customWidth="1"/>
    <col min="13" max="13" width="8.453125" style="15" customWidth="1"/>
    <col min="14" max="14" width="10.453125" style="15" customWidth="1"/>
    <col min="15" max="15" width="13.1796875" style="15" customWidth="1"/>
    <col min="16" max="17" width="17.54296875" style="15" customWidth="1"/>
    <col min="18" max="18" width="18.54296875" style="15" customWidth="1"/>
    <col min="19" max="19" width="13.1796875" style="15" customWidth="1"/>
    <col min="20" max="20" width="14.54296875" style="15" customWidth="1"/>
    <col min="21" max="21" width="12" style="15" customWidth="1"/>
    <col min="22" max="22" width="11.81640625" style="15" customWidth="1"/>
    <col min="23" max="24" width="12.81640625" style="15" customWidth="1"/>
    <col min="25" max="26" width="13.81640625" style="15" customWidth="1"/>
    <col min="27" max="27" width="11.7265625" style="15" customWidth="1"/>
    <col min="28" max="28" width="12.453125" style="15" customWidth="1"/>
    <col min="29" max="29" width="19.453125" style="15" customWidth="1"/>
    <col min="30" max="30" width="14.81640625" style="15" customWidth="1"/>
    <col min="31" max="31" width="14.7265625" style="15" customWidth="1"/>
    <col min="32" max="32" width="10.81640625" style="15" customWidth="1"/>
    <col min="33" max="33" width="7.81640625" style="15" customWidth="1"/>
    <col min="34" max="34" width="19.26953125" style="16" customWidth="1"/>
    <col min="35" max="35" width="7.81640625" style="15" customWidth="1"/>
    <col min="36" max="36" width="6.1796875" style="15" customWidth="1"/>
    <col min="37" max="37" width="6.54296875" style="15" customWidth="1"/>
    <col min="38" max="38" width="5.54296875" style="15" customWidth="1"/>
    <col min="39" max="39" width="4.7265625" style="15" customWidth="1"/>
    <col min="40" max="40" width="6.1796875" style="15" customWidth="1"/>
    <col min="41" max="41" width="5.81640625" style="15" customWidth="1"/>
    <col min="42" max="43" width="4.54296875" style="15" customWidth="1"/>
    <col min="44" max="44" width="8.1796875" style="15" customWidth="1"/>
    <col min="45" max="50" width="4.54296875" style="15" customWidth="1"/>
    <col min="51" max="51" width="11.7265625" style="15" customWidth="1"/>
    <col min="52" max="52" width="7.26953125" style="15" customWidth="1"/>
    <col min="53" max="53" width="15.54296875" style="15" customWidth="1"/>
    <col min="54" max="54" width="11.1796875" style="15" customWidth="1"/>
    <col min="55" max="55" width="12.81640625" style="15" customWidth="1"/>
    <col min="56" max="65" width="4.54296875" style="15" customWidth="1"/>
    <col min="66" max="66" width="5.1796875" style="15" customWidth="1"/>
    <col min="67" max="67" width="3.26953125" style="15" customWidth="1"/>
    <col min="68" max="68" width="10.54296875" style="15" customWidth="1"/>
    <col min="69" max="69" width="7.26953125" style="15" customWidth="1"/>
    <col min="70" max="70" width="6" style="15" customWidth="1"/>
    <col min="71" max="72" width="3.26953125" style="15" customWidth="1"/>
    <col min="73" max="73" width="3.1796875" style="15" customWidth="1"/>
    <col min="74" max="74" width="8.1796875" style="15" customWidth="1"/>
    <col min="75" max="75" width="5.81640625" style="15" customWidth="1"/>
    <col min="76" max="76" width="20.54296875" style="15" customWidth="1"/>
    <col min="77" max="77" width="17" style="15" bestFit="1" customWidth="1"/>
    <col min="78" max="78" width="23.81640625" style="15" customWidth="1"/>
    <col min="79" max="79" width="20.54296875" style="15" customWidth="1"/>
    <col min="80" max="80" width="20.453125" style="34" customWidth="1"/>
    <col min="81" max="82" width="20.453125" style="15" customWidth="1"/>
    <col min="83" max="83" width="19.26953125" style="36" customWidth="1"/>
    <col min="84" max="85" width="37.54296875" style="15" customWidth="1"/>
    <col min="86" max="86" width="29.81640625" style="15" customWidth="1"/>
    <col min="87" max="87" width="18.54296875" style="15" customWidth="1"/>
    <col min="88" max="92" width="9.26953125" style="15" bestFit="1" customWidth="1"/>
    <col min="93" max="93" width="26.26953125" style="15" customWidth="1"/>
    <col min="94" max="105" width="9.26953125" style="15" bestFit="1" customWidth="1"/>
    <col min="106" max="106" width="15.54296875" style="15" customWidth="1"/>
    <col min="107" max="107" width="12.54296875" style="36" customWidth="1"/>
    <col min="108" max="112" width="9.26953125" style="15" bestFit="1" customWidth="1"/>
    <col min="113" max="113" width="9.1796875" style="15"/>
    <col min="114" max="114" width="9.26953125" style="15" bestFit="1" customWidth="1"/>
    <col min="115" max="115" width="9.1796875" style="15"/>
    <col min="116" max="116" width="9.26953125" style="15" bestFit="1" customWidth="1"/>
    <col min="117" max="118" width="9.1796875" style="15"/>
    <col min="119" max="119" width="20.7265625" style="15" customWidth="1"/>
    <col min="120" max="120" width="17.26953125" style="15" customWidth="1"/>
    <col min="121" max="122" width="9.26953125" style="15" bestFit="1" customWidth="1"/>
    <col min="123" max="123" width="18.81640625" style="15" customWidth="1"/>
    <col min="124" max="125" width="21.54296875" style="15" customWidth="1"/>
    <col min="126" max="126" width="14.7265625" style="15" customWidth="1"/>
    <col min="127" max="127" width="19.81640625" style="15" customWidth="1"/>
    <col min="128" max="128" width="31.1796875" style="15" customWidth="1"/>
    <col min="129" max="129" width="20.26953125" style="15" customWidth="1"/>
    <col min="130" max="130" width="20.7265625" style="15" customWidth="1"/>
    <col min="131" max="131" width="30.26953125" style="15" customWidth="1"/>
    <col min="132" max="132" width="27" style="15" customWidth="1"/>
    <col min="133" max="133" width="27.1796875" style="15" customWidth="1"/>
    <col min="134" max="134" width="24.7265625" style="34" customWidth="1"/>
    <col min="135" max="135" width="34.453125" style="15" customWidth="1"/>
    <col min="136" max="136" width="28.54296875" style="15" customWidth="1"/>
    <col min="137" max="148" width="9.26953125" style="15" bestFit="1" customWidth="1"/>
    <col min="149" max="16384" width="9.1796875" style="15"/>
  </cols>
  <sheetData>
    <row r="1" spans="1:148" s="43" customFormat="1" ht="32.25" customHeight="1" x14ac:dyDescent="0.35">
      <c r="A1" s="3"/>
      <c r="B1" s="3"/>
      <c r="C1" s="3" t="s">
        <v>215</v>
      </c>
      <c r="D1" s="4"/>
      <c r="E1" s="5"/>
      <c r="F1" s="6"/>
      <c r="G1" s="7"/>
      <c r="H1" s="7" t="s">
        <v>216</v>
      </c>
      <c r="I1" s="8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17"/>
      <c r="AI1" s="18" t="s">
        <v>217</v>
      </c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/>
      <c r="BB1" s="19"/>
      <c r="BC1" s="20"/>
      <c r="BD1" s="20" t="s">
        <v>218</v>
      </c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1" t="s">
        <v>285</v>
      </c>
      <c r="BY1" s="22"/>
      <c r="BZ1" s="23"/>
      <c r="CA1" s="24"/>
      <c r="CB1" s="25"/>
      <c r="CC1" s="22"/>
      <c r="CD1" s="22"/>
      <c r="CE1" s="22" t="s">
        <v>285</v>
      </c>
      <c r="CF1" s="22" t="s">
        <v>285</v>
      </c>
      <c r="CG1" s="22"/>
      <c r="CH1" s="22"/>
      <c r="CI1" s="37"/>
      <c r="CJ1" s="51" t="s">
        <v>268</v>
      </c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38"/>
      <c r="DF1" s="38" t="s">
        <v>229</v>
      </c>
      <c r="DG1" s="38"/>
      <c r="DH1" s="38"/>
      <c r="DI1" s="38"/>
      <c r="DJ1" s="37"/>
      <c r="DK1" s="37"/>
      <c r="DL1" s="37"/>
      <c r="DM1" s="37"/>
      <c r="DN1" s="39"/>
      <c r="DO1" s="40"/>
      <c r="DP1" s="40" t="s">
        <v>219</v>
      </c>
      <c r="DQ1" s="40"/>
      <c r="DR1" s="40"/>
      <c r="DS1" s="40"/>
      <c r="DT1" s="40"/>
      <c r="DU1" s="40"/>
      <c r="DV1" s="40"/>
      <c r="DW1" s="40"/>
      <c r="DX1" s="40"/>
      <c r="DY1" s="41"/>
      <c r="DZ1" s="41" t="s">
        <v>220</v>
      </c>
      <c r="EA1" s="41"/>
      <c r="EB1" s="41"/>
      <c r="EC1" s="41"/>
      <c r="ED1" s="42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</row>
    <row r="2" spans="1:148" s="43" customFormat="1" ht="20.25" customHeight="1" x14ac:dyDescent="0.35">
      <c r="A2" s="9" t="s">
        <v>0</v>
      </c>
      <c r="B2" s="9" t="s">
        <v>1</v>
      </c>
      <c r="C2" s="9" t="s">
        <v>2</v>
      </c>
      <c r="D2" s="10" t="s">
        <v>214</v>
      </c>
      <c r="E2" s="9" t="s">
        <v>222</v>
      </c>
      <c r="F2" s="11" t="s">
        <v>118</v>
      </c>
      <c r="G2" s="12" t="s">
        <v>3</v>
      </c>
      <c r="H2" s="12" t="s">
        <v>4</v>
      </c>
      <c r="I2" s="13" t="s">
        <v>120</v>
      </c>
      <c r="J2" s="12" t="s">
        <v>5</v>
      </c>
      <c r="K2" s="12" t="s">
        <v>34</v>
      </c>
      <c r="L2" s="12" t="s">
        <v>6</v>
      </c>
      <c r="M2" s="12" t="s">
        <v>7</v>
      </c>
      <c r="N2" s="12" t="s">
        <v>8</v>
      </c>
      <c r="O2" s="12" t="s">
        <v>9</v>
      </c>
      <c r="P2" s="12" t="s">
        <v>10</v>
      </c>
      <c r="Q2" s="12" t="s">
        <v>11</v>
      </c>
      <c r="R2" s="12" t="s">
        <v>12</v>
      </c>
      <c r="S2" s="12" t="s">
        <v>13</v>
      </c>
      <c r="T2" s="12" t="s">
        <v>14</v>
      </c>
      <c r="U2" s="12" t="s">
        <v>15</v>
      </c>
      <c r="V2" s="12" t="s">
        <v>16</v>
      </c>
      <c r="W2" s="12" t="s">
        <v>17</v>
      </c>
      <c r="X2" s="12" t="s">
        <v>18</v>
      </c>
      <c r="Y2" s="12" t="s">
        <v>35</v>
      </c>
      <c r="Z2" s="12" t="s">
        <v>119</v>
      </c>
      <c r="AA2" s="12" t="s">
        <v>19</v>
      </c>
      <c r="AB2" s="14" t="s">
        <v>24</v>
      </c>
      <c r="AC2" s="12" t="s">
        <v>20</v>
      </c>
      <c r="AD2" s="12" t="s">
        <v>25</v>
      </c>
      <c r="AE2" s="12" t="s">
        <v>26</v>
      </c>
      <c r="AF2" s="12" t="s">
        <v>21</v>
      </c>
      <c r="AG2" s="12" t="s">
        <v>39</v>
      </c>
      <c r="AH2" s="26" t="s">
        <v>132</v>
      </c>
      <c r="AI2" s="27" t="s">
        <v>76</v>
      </c>
      <c r="AJ2" s="27" t="s">
        <v>77</v>
      </c>
      <c r="AK2" s="27" t="s">
        <v>78</v>
      </c>
      <c r="AL2" s="27" t="s">
        <v>79</v>
      </c>
      <c r="AM2" s="27" t="s">
        <v>80</v>
      </c>
      <c r="AN2" s="27" t="s">
        <v>81</v>
      </c>
      <c r="AO2" s="27" t="s">
        <v>82</v>
      </c>
      <c r="AP2" s="27" t="s">
        <v>83</v>
      </c>
      <c r="AQ2" s="27" t="s">
        <v>84</v>
      </c>
      <c r="AR2" s="27" t="s">
        <v>85</v>
      </c>
      <c r="AS2" s="27" t="s">
        <v>86</v>
      </c>
      <c r="AT2" s="27" t="s">
        <v>87</v>
      </c>
      <c r="AU2" s="27" t="s">
        <v>88</v>
      </c>
      <c r="AV2" s="27" t="s">
        <v>89</v>
      </c>
      <c r="AW2" s="27" t="s">
        <v>90</v>
      </c>
      <c r="AX2" s="27" t="s">
        <v>91</v>
      </c>
      <c r="AY2" s="27" t="s">
        <v>19</v>
      </c>
      <c r="AZ2" s="28" t="s">
        <v>24</v>
      </c>
      <c r="BA2" s="27" t="s">
        <v>92</v>
      </c>
      <c r="BB2" s="27" t="s">
        <v>93</v>
      </c>
      <c r="BC2" s="29" t="s">
        <v>133</v>
      </c>
      <c r="BD2" s="29" t="s">
        <v>94</v>
      </c>
      <c r="BE2" s="29" t="s">
        <v>95</v>
      </c>
      <c r="BF2" s="29" t="s">
        <v>96</v>
      </c>
      <c r="BG2" s="29" t="s">
        <v>97</v>
      </c>
      <c r="BH2" s="29" t="s">
        <v>98</v>
      </c>
      <c r="BI2" s="29" t="s">
        <v>99</v>
      </c>
      <c r="BJ2" s="29" t="s">
        <v>100</v>
      </c>
      <c r="BK2" s="29" t="s">
        <v>101</v>
      </c>
      <c r="BL2" s="29" t="s">
        <v>102</v>
      </c>
      <c r="BM2" s="29" t="s">
        <v>103</v>
      </c>
      <c r="BN2" s="29" t="s">
        <v>104</v>
      </c>
      <c r="BO2" s="29" t="s">
        <v>105</v>
      </c>
      <c r="BP2" s="29" t="s">
        <v>106</v>
      </c>
      <c r="BQ2" s="29" t="s">
        <v>107</v>
      </c>
      <c r="BR2" s="29" t="s">
        <v>108</v>
      </c>
      <c r="BS2" s="29" t="s">
        <v>109</v>
      </c>
      <c r="BT2" s="29" t="s">
        <v>19</v>
      </c>
      <c r="BU2" s="30" t="s">
        <v>24</v>
      </c>
      <c r="BV2" s="29" t="s">
        <v>111</v>
      </c>
      <c r="BW2" s="29" t="s">
        <v>110</v>
      </c>
      <c r="BX2" s="31" t="s">
        <v>69</v>
      </c>
      <c r="BY2" s="31" t="s">
        <v>70</v>
      </c>
      <c r="BZ2" s="31" t="s">
        <v>134</v>
      </c>
      <c r="CA2" s="32" t="s">
        <v>22</v>
      </c>
      <c r="CB2" s="33" t="s">
        <v>23</v>
      </c>
      <c r="CC2" s="32" t="s">
        <v>213</v>
      </c>
      <c r="CD2" s="32" t="s">
        <v>212</v>
      </c>
      <c r="CE2" s="31" t="s">
        <v>116</v>
      </c>
      <c r="CF2" s="31" t="s">
        <v>117</v>
      </c>
      <c r="CG2" s="31" t="s">
        <v>261</v>
      </c>
      <c r="CH2" s="31" t="s">
        <v>260</v>
      </c>
      <c r="CI2" s="44" t="s">
        <v>239</v>
      </c>
      <c r="CJ2" s="45" t="s">
        <v>48</v>
      </c>
      <c r="CK2" s="45" t="s">
        <v>49</v>
      </c>
      <c r="CL2" s="45" t="s">
        <v>50</v>
      </c>
      <c r="CM2" s="45" t="s">
        <v>51</v>
      </c>
      <c r="CN2" s="45" t="s">
        <v>52</v>
      </c>
      <c r="CO2" s="45" t="s">
        <v>265</v>
      </c>
      <c r="CP2" s="45" t="s">
        <v>53</v>
      </c>
      <c r="CQ2" s="45" t="s">
        <v>54</v>
      </c>
      <c r="CR2" s="45" t="s">
        <v>55</v>
      </c>
      <c r="CS2" s="45" t="s">
        <v>227</v>
      </c>
      <c r="CT2" s="45" t="s">
        <v>56</v>
      </c>
      <c r="CU2" s="45" t="s">
        <v>57</v>
      </c>
      <c r="CV2" s="45" t="s">
        <v>58</v>
      </c>
      <c r="CW2" s="45" t="s">
        <v>59</v>
      </c>
      <c r="CX2" s="45" t="s">
        <v>60</v>
      </c>
      <c r="CY2" s="45" t="s">
        <v>61</v>
      </c>
      <c r="CZ2" s="45" t="s">
        <v>266</v>
      </c>
      <c r="DA2" s="45" t="s">
        <v>228</v>
      </c>
      <c r="DB2" s="45" t="s">
        <v>280</v>
      </c>
      <c r="DC2" s="45" t="s">
        <v>281</v>
      </c>
      <c r="DD2" s="45" t="s">
        <v>232</v>
      </c>
      <c r="DE2" s="46" t="s">
        <v>62</v>
      </c>
      <c r="DF2" s="46" t="s">
        <v>63</v>
      </c>
      <c r="DG2" s="46" t="s">
        <v>64</v>
      </c>
      <c r="DH2" s="46" t="s">
        <v>65</v>
      </c>
      <c r="DI2" s="46" t="s">
        <v>66</v>
      </c>
      <c r="DJ2" s="44" t="s">
        <v>225</v>
      </c>
      <c r="DK2" s="44" t="s">
        <v>231</v>
      </c>
      <c r="DL2" s="44" t="s">
        <v>226</v>
      </c>
      <c r="DM2" s="44" t="s">
        <v>231</v>
      </c>
      <c r="DN2" s="47" t="s">
        <v>221</v>
      </c>
      <c r="DO2" s="47" t="s">
        <v>137</v>
      </c>
      <c r="DP2" s="47" t="s">
        <v>138</v>
      </c>
      <c r="DQ2" s="47" t="s">
        <v>139</v>
      </c>
      <c r="DR2" s="47" t="s">
        <v>140</v>
      </c>
      <c r="DS2" s="47" t="s">
        <v>141</v>
      </c>
      <c r="DT2" s="47" t="s">
        <v>142</v>
      </c>
      <c r="DU2" s="47" t="s">
        <v>143</v>
      </c>
      <c r="DV2" s="47" t="s">
        <v>144</v>
      </c>
      <c r="DW2" s="47" t="s">
        <v>145</v>
      </c>
      <c r="DX2" s="47" t="s">
        <v>146</v>
      </c>
      <c r="DY2" s="48" t="s">
        <v>147</v>
      </c>
      <c r="DZ2" s="48" t="s">
        <v>148</v>
      </c>
      <c r="EA2" s="48" t="s">
        <v>149</v>
      </c>
      <c r="EB2" s="48" t="s">
        <v>150</v>
      </c>
      <c r="EC2" s="48" t="s">
        <v>151</v>
      </c>
      <c r="ED2" s="49" t="s">
        <v>152</v>
      </c>
      <c r="EE2" s="48" t="s">
        <v>153</v>
      </c>
      <c r="EF2" s="48" t="s">
        <v>154</v>
      </c>
      <c r="EG2" s="48" t="s">
        <v>155</v>
      </c>
      <c r="EH2" s="48" t="s">
        <v>156</v>
      </c>
      <c r="EI2" s="48" t="s">
        <v>157</v>
      </c>
      <c r="EJ2" s="48" t="s">
        <v>158</v>
      </c>
      <c r="EK2" s="48" t="s">
        <v>159</v>
      </c>
      <c r="EL2" s="48" t="s">
        <v>160</v>
      </c>
      <c r="EM2" s="48" t="s">
        <v>161</v>
      </c>
      <c r="EN2" s="48" t="s">
        <v>162</v>
      </c>
      <c r="EO2" s="48" t="s">
        <v>163</v>
      </c>
      <c r="EP2" s="48" t="s">
        <v>164</v>
      </c>
      <c r="EQ2" s="48" t="s">
        <v>165</v>
      </c>
      <c r="ER2" s="48" t="s">
        <v>166</v>
      </c>
    </row>
    <row r="3" spans="1:148" x14ac:dyDescent="0.35">
      <c r="A3" s="1" t="s">
        <v>33</v>
      </c>
      <c r="B3" s="15">
        <v>0</v>
      </c>
      <c r="C3" s="15">
        <v>74</v>
      </c>
      <c r="D3" s="16">
        <v>43259</v>
      </c>
      <c r="E3" s="15">
        <v>74</v>
      </c>
      <c r="F3" s="15">
        <v>1</v>
      </c>
      <c r="G3" s="15">
        <v>12</v>
      </c>
      <c r="H3" s="15">
        <v>1</v>
      </c>
      <c r="I3" s="16">
        <v>43284</v>
      </c>
      <c r="J3" s="15">
        <v>27</v>
      </c>
      <c r="L3" s="15">
        <v>2</v>
      </c>
      <c r="M3" s="15">
        <v>21</v>
      </c>
      <c r="N3" s="15">
        <v>8</v>
      </c>
      <c r="O3" s="15">
        <v>100</v>
      </c>
      <c r="P3" s="15">
        <v>2.86</v>
      </c>
      <c r="Q3" s="15">
        <v>9</v>
      </c>
      <c r="R3" s="15">
        <v>4</v>
      </c>
      <c r="S3" s="15">
        <v>19</v>
      </c>
      <c r="T3" s="15">
        <v>15</v>
      </c>
      <c r="U3" s="15">
        <v>0</v>
      </c>
      <c r="V3" s="15">
        <v>3</v>
      </c>
      <c r="W3" s="15">
        <v>9</v>
      </c>
      <c r="X3" s="15">
        <v>14.8</v>
      </c>
      <c r="Y3" s="15">
        <v>30</v>
      </c>
      <c r="AA3" s="15">
        <v>4</v>
      </c>
      <c r="AB3" s="15">
        <v>15</v>
      </c>
      <c r="AC3" s="15">
        <v>0.18</v>
      </c>
      <c r="AD3" s="15">
        <v>90</v>
      </c>
      <c r="AE3" s="15">
        <v>1</v>
      </c>
      <c r="AF3" s="15">
        <v>0.6</v>
      </c>
      <c r="BG3" s="54"/>
      <c r="BX3" s="15">
        <v>1</v>
      </c>
      <c r="BY3" s="16">
        <v>43688</v>
      </c>
      <c r="BZ3" s="16" t="s">
        <v>264</v>
      </c>
      <c r="CA3" s="15">
        <v>0</v>
      </c>
      <c r="CB3" s="34">
        <f>CD3/7</f>
        <v>57.714285714285715</v>
      </c>
      <c r="CC3" s="15">
        <f t="shared" ref="CC3:CC38" si="0">DATEDIF(I3,BY3, "M")</f>
        <v>13</v>
      </c>
      <c r="CD3" s="15">
        <f t="shared" ref="CD3:CD38" si="1">DATEDIF(I3,BY3, "D")</f>
        <v>404</v>
      </c>
      <c r="CE3" s="15">
        <v>1</v>
      </c>
      <c r="CF3" s="15">
        <v>4</v>
      </c>
      <c r="CG3" s="16">
        <v>43299</v>
      </c>
      <c r="CH3" s="15">
        <f t="shared" ref="CH3:CH38" si="2">DATEDIF(I3,CG3, "D")</f>
        <v>15</v>
      </c>
      <c r="CI3" s="15">
        <v>0</v>
      </c>
      <c r="CJ3" s="15">
        <v>6.81</v>
      </c>
      <c r="CK3" s="15">
        <v>8.9</v>
      </c>
      <c r="CL3" s="15">
        <v>196</v>
      </c>
      <c r="CM3" s="15">
        <v>10.9</v>
      </c>
      <c r="CN3" s="15">
        <v>122</v>
      </c>
      <c r="CO3" s="15">
        <v>4.58</v>
      </c>
      <c r="CP3" s="15">
        <v>1.06</v>
      </c>
      <c r="CQ3" s="55">
        <v>91</v>
      </c>
      <c r="CR3" s="15">
        <v>30.8</v>
      </c>
      <c r="CS3" s="15">
        <v>9.6</v>
      </c>
      <c r="CT3" s="15">
        <v>33.6</v>
      </c>
      <c r="CU3" s="15">
        <v>58</v>
      </c>
      <c r="CV3" s="15">
        <v>0.21</v>
      </c>
      <c r="CY3" s="15">
        <v>8</v>
      </c>
      <c r="CZ3" s="15">
        <v>61.2</v>
      </c>
      <c r="DA3" s="15">
        <v>136</v>
      </c>
      <c r="DB3" s="15">
        <v>1210</v>
      </c>
      <c r="DC3" s="15">
        <v>2.9089999999999998</v>
      </c>
      <c r="DD3" s="15">
        <v>2.52</v>
      </c>
      <c r="DE3" s="15">
        <v>55</v>
      </c>
      <c r="DF3" s="15">
        <v>26</v>
      </c>
      <c r="DG3" s="15">
        <v>45</v>
      </c>
      <c r="DH3" s="15">
        <v>1</v>
      </c>
      <c r="DI3" s="15" t="s">
        <v>67</v>
      </c>
      <c r="DJ3" s="15">
        <v>1</v>
      </c>
      <c r="DK3" s="15" t="s">
        <v>267</v>
      </c>
      <c r="DN3" s="15" t="s">
        <v>167</v>
      </c>
      <c r="DO3" s="15" t="s">
        <v>127</v>
      </c>
      <c r="DP3" s="15" t="s">
        <v>168</v>
      </c>
      <c r="DQ3" s="15">
        <v>1</v>
      </c>
      <c r="DR3" s="15">
        <v>0</v>
      </c>
      <c r="DS3" s="15">
        <v>1</v>
      </c>
      <c r="DT3" s="15" t="s">
        <v>169</v>
      </c>
      <c r="DU3" s="15" t="s">
        <v>170</v>
      </c>
      <c r="DV3" s="15">
        <v>1</v>
      </c>
      <c r="DW3" s="15" t="s">
        <v>170</v>
      </c>
      <c r="DX3" s="15">
        <v>0</v>
      </c>
      <c r="EC3" s="15" t="s">
        <v>171</v>
      </c>
      <c r="ED3" s="34">
        <v>2.8078431372549022</v>
      </c>
    </row>
    <row r="4" spans="1:148" x14ac:dyDescent="0.35">
      <c r="A4" s="1" t="s">
        <v>47</v>
      </c>
      <c r="B4" s="15">
        <v>0</v>
      </c>
      <c r="C4" s="15">
        <v>70</v>
      </c>
      <c r="D4" s="16">
        <v>43669</v>
      </c>
      <c r="E4" s="15">
        <v>70</v>
      </c>
      <c r="F4" s="15">
        <v>0</v>
      </c>
      <c r="G4" s="15">
        <v>15</v>
      </c>
      <c r="I4" s="16">
        <v>43777</v>
      </c>
      <c r="J4" s="15">
        <v>28</v>
      </c>
      <c r="K4" s="15">
        <v>24</v>
      </c>
      <c r="L4" s="15">
        <v>2</v>
      </c>
      <c r="M4" s="15">
        <v>26</v>
      </c>
      <c r="N4" s="15">
        <v>8</v>
      </c>
      <c r="O4" s="15">
        <v>100</v>
      </c>
      <c r="P4" s="15">
        <v>1.5</v>
      </c>
      <c r="Q4" s="15">
        <v>1</v>
      </c>
      <c r="R4" s="15">
        <v>1</v>
      </c>
      <c r="S4" s="15">
        <v>28</v>
      </c>
      <c r="T4" s="15">
        <v>0</v>
      </c>
      <c r="U4" s="15">
        <v>0</v>
      </c>
      <c r="V4" s="15">
        <v>0</v>
      </c>
      <c r="W4" s="15">
        <v>5</v>
      </c>
      <c r="X4" s="15">
        <v>8</v>
      </c>
      <c r="Y4" s="15">
        <v>44.4</v>
      </c>
      <c r="AA4" s="15">
        <v>0</v>
      </c>
      <c r="AB4" s="15">
        <v>4</v>
      </c>
      <c r="AC4" s="15">
        <v>0.06</v>
      </c>
      <c r="AD4" s="15">
        <v>100</v>
      </c>
      <c r="AE4" s="15">
        <v>0</v>
      </c>
      <c r="AG4" s="15">
        <v>0.84799999999999998</v>
      </c>
      <c r="AH4" s="16">
        <v>43608</v>
      </c>
      <c r="AI4" s="15">
        <v>30</v>
      </c>
      <c r="AJ4" s="15">
        <v>29</v>
      </c>
      <c r="AK4" s="15">
        <v>1</v>
      </c>
      <c r="AL4" s="15">
        <v>28.5</v>
      </c>
      <c r="AM4" s="15">
        <v>6</v>
      </c>
      <c r="AN4" s="15">
        <v>95</v>
      </c>
      <c r="AO4" s="15">
        <v>1.6</v>
      </c>
      <c r="AP4" s="15">
        <v>4</v>
      </c>
      <c r="AQ4" s="15">
        <v>1</v>
      </c>
      <c r="AR4" s="15">
        <v>23</v>
      </c>
      <c r="AS4" s="15">
        <v>15</v>
      </c>
      <c r="AT4" s="15">
        <v>0</v>
      </c>
      <c r="AU4" s="15">
        <v>4</v>
      </c>
      <c r="AV4" s="15">
        <v>9</v>
      </c>
      <c r="AW4" s="15">
        <v>12</v>
      </c>
      <c r="AX4" s="15">
        <v>16.3</v>
      </c>
      <c r="AZ4" s="15">
        <v>10</v>
      </c>
      <c r="BA4" s="15">
        <v>0.26</v>
      </c>
      <c r="BB4" s="15">
        <v>0.69099999999999995</v>
      </c>
      <c r="BD4" s="54"/>
      <c r="BG4" s="54"/>
      <c r="BX4" s="15">
        <v>0</v>
      </c>
      <c r="CA4" s="15">
        <v>0</v>
      </c>
      <c r="CB4" s="34" t="e">
        <f t="shared" ref="CB4:CB38" si="3">CD4/7</f>
        <v>#NUM!</v>
      </c>
      <c r="CC4" s="15" t="e">
        <f t="shared" si="0"/>
        <v>#NUM!</v>
      </c>
      <c r="CD4" s="15" t="e">
        <f t="shared" si="1"/>
        <v>#NUM!</v>
      </c>
      <c r="CE4" s="15">
        <v>0</v>
      </c>
      <c r="CF4" s="15">
        <v>0</v>
      </c>
      <c r="CG4" s="15">
        <v>0</v>
      </c>
      <c r="CH4" s="15" t="e">
        <f t="shared" si="2"/>
        <v>#NUM!</v>
      </c>
      <c r="CI4" s="15">
        <v>0</v>
      </c>
      <c r="CJ4" s="15">
        <v>2.2599999999999998</v>
      </c>
      <c r="CK4" s="15">
        <v>12.3</v>
      </c>
      <c r="CL4" s="15">
        <v>156</v>
      </c>
      <c r="CM4" s="15">
        <v>1</v>
      </c>
      <c r="CN4" s="15">
        <v>31</v>
      </c>
      <c r="CO4" s="15">
        <v>1.79</v>
      </c>
      <c r="CQ4" s="55"/>
      <c r="CS4" s="15">
        <v>8.6999999999999993</v>
      </c>
      <c r="CT4" s="15">
        <v>40.4</v>
      </c>
      <c r="CU4" s="15">
        <v>79.3</v>
      </c>
      <c r="CV4" s="15">
        <v>0.47</v>
      </c>
      <c r="CW4" s="15">
        <v>0.2</v>
      </c>
      <c r="CY4" s="15">
        <v>34</v>
      </c>
      <c r="CZ4" s="15">
        <v>5.9</v>
      </c>
      <c r="DA4" s="15">
        <v>176</v>
      </c>
      <c r="DB4" s="15">
        <v>1250</v>
      </c>
      <c r="DC4" s="15">
        <v>22.8</v>
      </c>
      <c r="DD4" s="15">
        <v>1.55</v>
      </c>
      <c r="DE4" s="15">
        <v>55</v>
      </c>
      <c r="DF4" s="15" t="s">
        <v>68</v>
      </c>
      <c r="DG4" s="15" t="s">
        <v>269</v>
      </c>
      <c r="DH4" s="15" t="s">
        <v>68</v>
      </c>
      <c r="DI4" s="15" t="s">
        <v>234</v>
      </c>
      <c r="DJ4" s="15">
        <v>0</v>
      </c>
      <c r="DL4" s="15">
        <v>1</v>
      </c>
      <c r="DM4" s="15" t="s">
        <v>230</v>
      </c>
      <c r="DN4" s="15" t="s">
        <v>174</v>
      </c>
      <c r="DO4" s="15" t="s">
        <v>127</v>
      </c>
      <c r="DP4" s="15" t="s">
        <v>175</v>
      </c>
      <c r="DQ4" s="15">
        <v>1</v>
      </c>
      <c r="DR4" s="15" t="s">
        <v>67</v>
      </c>
      <c r="DS4" s="15">
        <v>0</v>
      </c>
      <c r="DT4" s="15" t="s">
        <v>176</v>
      </c>
      <c r="DU4" s="15">
        <v>0</v>
      </c>
      <c r="DV4" s="15">
        <v>1</v>
      </c>
      <c r="DW4" s="15">
        <v>0</v>
      </c>
      <c r="DX4" s="15">
        <v>0</v>
      </c>
      <c r="DY4" s="16">
        <v>43132</v>
      </c>
      <c r="DZ4" s="15">
        <v>0.8</v>
      </c>
      <c r="EB4" s="15">
        <v>0</v>
      </c>
      <c r="EC4" s="15" t="s">
        <v>177</v>
      </c>
      <c r="ED4" s="34">
        <v>1.1363636363636365</v>
      </c>
      <c r="EE4" s="15">
        <v>19</v>
      </c>
      <c r="EF4" s="15">
        <v>2</v>
      </c>
      <c r="EG4" s="15">
        <v>16</v>
      </c>
      <c r="EH4" s="15">
        <v>10</v>
      </c>
      <c r="EI4" s="15">
        <v>10</v>
      </c>
      <c r="EJ4" s="15">
        <v>1.1000000000000001</v>
      </c>
      <c r="EK4" s="15">
        <v>6</v>
      </c>
      <c r="EL4" s="15">
        <v>3</v>
      </c>
      <c r="EM4" s="15">
        <v>2</v>
      </c>
      <c r="EN4" s="15">
        <v>2</v>
      </c>
      <c r="EO4" s="15">
        <v>0</v>
      </c>
      <c r="EP4" s="15">
        <v>0</v>
      </c>
      <c r="EQ4" s="15">
        <v>0</v>
      </c>
      <c r="ER4" s="15" t="s">
        <v>178</v>
      </c>
    </row>
    <row r="5" spans="1:148" x14ac:dyDescent="0.35">
      <c r="A5" s="1" t="s">
        <v>128</v>
      </c>
      <c r="B5" s="15">
        <v>0</v>
      </c>
      <c r="C5" s="15">
        <v>73</v>
      </c>
      <c r="D5" s="16">
        <v>44412</v>
      </c>
      <c r="E5" s="15">
        <v>73</v>
      </c>
      <c r="F5" s="15">
        <v>0</v>
      </c>
      <c r="G5" s="15">
        <v>16</v>
      </c>
      <c r="I5" s="16">
        <v>44407</v>
      </c>
      <c r="J5" s="15">
        <v>28</v>
      </c>
      <c r="K5" s="15">
        <v>25</v>
      </c>
      <c r="L5" s="15">
        <v>1</v>
      </c>
      <c r="M5" s="15">
        <v>29</v>
      </c>
      <c r="N5" s="15">
        <v>8</v>
      </c>
      <c r="O5" s="15">
        <v>100</v>
      </c>
      <c r="P5" s="15">
        <v>1.85</v>
      </c>
      <c r="Q5" s="15">
        <v>4</v>
      </c>
      <c r="R5" s="15">
        <v>2</v>
      </c>
      <c r="S5" s="15">
        <v>28</v>
      </c>
      <c r="U5" s="15">
        <v>4</v>
      </c>
      <c r="V5" s="15">
        <v>0</v>
      </c>
      <c r="W5" s="15">
        <v>10</v>
      </c>
      <c r="X5" s="15">
        <v>5</v>
      </c>
      <c r="Y5" s="15">
        <v>26</v>
      </c>
      <c r="Z5" s="15">
        <v>1</v>
      </c>
      <c r="AA5" s="15">
        <v>3</v>
      </c>
      <c r="AB5" s="15">
        <v>3</v>
      </c>
      <c r="AC5" s="15">
        <v>0.1</v>
      </c>
      <c r="AG5" s="15">
        <v>0.7</v>
      </c>
      <c r="AH5" s="16">
        <v>44572</v>
      </c>
      <c r="AJ5" s="15">
        <v>25</v>
      </c>
      <c r="AK5" s="15">
        <v>2</v>
      </c>
      <c r="AL5" s="15">
        <v>27</v>
      </c>
      <c r="AM5" s="15">
        <v>8</v>
      </c>
      <c r="AN5" s="15">
        <v>100</v>
      </c>
      <c r="AO5" s="15">
        <v>1.69</v>
      </c>
      <c r="AP5" s="15">
        <v>4</v>
      </c>
      <c r="AQ5" s="15">
        <v>1</v>
      </c>
      <c r="AR5" s="15">
        <v>28</v>
      </c>
      <c r="AT5" s="15">
        <v>5</v>
      </c>
      <c r="AU5" s="15">
        <v>5</v>
      </c>
      <c r="AV5" s="15">
        <v>9</v>
      </c>
      <c r="AW5" s="15">
        <v>5</v>
      </c>
      <c r="AX5" s="15">
        <v>25</v>
      </c>
      <c r="AY5" s="15">
        <v>2</v>
      </c>
      <c r="AZ5" s="15">
        <v>7</v>
      </c>
      <c r="BA5" s="15">
        <v>0.06</v>
      </c>
      <c r="BB5" s="15" t="s">
        <v>131</v>
      </c>
      <c r="BC5" s="16">
        <v>44761</v>
      </c>
      <c r="BD5" s="54"/>
      <c r="BE5" s="15">
        <v>24</v>
      </c>
      <c r="BF5" s="15">
        <v>2</v>
      </c>
      <c r="BG5" s="54">
        <v>25</v>
      </c>
      <c r="BH5" s="15">
        <v>8</v>
      </c>
      <c r="BI5" s="15">
        <v>100</v>
      </c>
      <c r="BJ5" s="15">
        <v>1.92</v>
      </c>
      <c r="BK5" s="15">
        <v>5</v>
      </c>
      <c r="BL5" s="15">
        <v>1</v>
      </c>
      <c r="BM5" s="15">
        <v>28</v>
      </c>
      <c r="BO5" s="15">
        <v>0</v>
      </c>
      <c r="BP5" s="15">
        <v>2</v>
      </c>
      <c r="BQ5" s="15">
        <v>10</v>
      </c>
      <c r="BR5" s="15">
        <v>7</v>
      </c>
      <c r="BS5" s="15">
        <v>20</v>
      </c>
      <c r="BT5" s="15">
        <v>2</v>
      </c>
      <c r="BU5" s="15">
        <v>9</v>
      </c>
      <c r="BV5" s="15" t="s">
        <v>129</v>
      </c>
      <c r="BW5" s="15" t="s">
        <v>130</v>
      </c>
      <c r="BX5" s="15">
        <v>0</v>
      </c>
      <c r="CA5" s="15">
        <v>0</v>
      </c>
      <c r="CB5" s="34" t="e">
        <f t="shared" si="3"/>
        <v>#NUM!</v>
      </c>
      <c r="CC5" s="15" t="e">
        <f t="shared" si="0"/>
        <v>#NUM!</v>
      </c>
      <c r="CD5" s="15" t="e">
        <f t="shared" si="1"/>
        <v>#NUM!</v>
      </c>
      <c r="CE5" s="15">
        <v>0</v>
      </c>
      <c r="CF5" s="15">
        <v>0</v>
      </c>
      <c r="CG5" s="15">
        <v>0</v>
      </c>
      <c r="CH5" s="15" t="e">
        <f t="shared" si="2"/>
        <v>#NUM!</v>
      </c>
      <c r="CI5" s="15">
        <v>0</v>
      </c>
      <c r="CJ5" s="15">
        <v>3.68</v>
      </c>
      <c r="CK5" s="15">
        <v>12.1</v>
      </c>
      <c r="CL5" s="15">
        <v>210</v>
      </c>
      <c r="CM5" s="15">
        <v>0.7</v>
      </c>
      <c r="CN5" s="15">
        <v>27</v>
      </c>
      <c r="CP5" s="15">
        <v>1.02</v>
      </c>
      <c r="CQ5" s="55" t="s">
        <v>68</v>
      </c>
      <c r="CR5" s="15">
        <v>31.4</v>
      </c>
      <c r="CS5" s="15">
        <v>8.6</v>
      </c>
      <c r="CT5" s="15">
        <v>39.700000000000003</v>
      </c>
      <c r="CU5" s="15">
        <v>89.3</v>
      </c>
      <c r="CV5" s="15">
        <v>0.52</v>
      </c>
      <c r="CY5" s="15">
        <v>20</v>
      </c>
      <c r="CZ5" s="15">
        <v>2</v>
      </c>
      <c r="DA5" s="15">
        <v>215</v>
      </c>
      <c r="DB5" s="15">
        <v>47</v>
      </c>
      <c r="DC5" s="15">
        <v>36.96</v>
      </c>
      <c r="DD5" s="15">
        <v>2</v>
      </c>
      <c r="DE5" s="15">
        <v>60</v>
      </c>
      <c r="DF5" s="15" t="s">
        <v>68</v>
      </c>
      <c r="DG5" s="15">
        <v>28</v>
      </c>
      <c r="DH5" s="15" t="s">
        <v>68</v>
      </c>
      <c r="DI5" s="15" t="s">
        <v>234</v>
      </c>
      <c r="DJ5" s="15">
        <v>1</v>
      </c>
      <c r="DK5" s="15" t="s">
        <v>233</v>
      </c>
      <c r="DN5" s="15" t="s">
        <v>167</v>
      </c>
      <c r="DO5" s="15" t="s">
        <v>179</v>
      </c>
      <c r="DP5" s="15" t="s">
        <v>180</v>
      </c>
      <c r="DQ5" s="15">
        <v>1</v>
      </c>
      <c r="DR5" s="15" t="s">
        <v>181</v>
      </c>
      <c r="DS5" s="15">
        <v>1</v>
      </c>
      <c r="DT5" s="15" t="s">
        <v>169</v>
      </c>
      <c r="DU5" s="15">
        <v>3</v>
      </c>
      <c r="DV5" s="15">
        <v>1</v>
      </c>
      <c r="DW5" s="15">
        <v>1</v>
      </c>
      <c r="DX5" s="15">
        <v>0</v>
      </c>
      <c r="DY5" s="16">
        <v>43118</v>
      </c>
      <c r="DZ5" s="15">
        <v>6</v>
      </c>
      <c r="EB5" s="15">
        <v>0</v>
      </c>
      <c r="EC5" s="15" t="s">
        <v>182</v>
      </c>
      <c r="ED5" s="34">
        <v>5.1636363636363631</v>
      </c>
      <c r="EE5" s="15">
        <v>10</v>
      </c>
      <c r="EF5" s="15">
        <v>1</v>
      </c>
      <c r="EG5" s="15">
        <v>1</v>
      </c>
      <c r="EH5" s="15">
        <v>5</v>
      </c>
      <c r="EI5" s="15">
        <v>4</v>
      </c>
      <c r="EJ5" s="15">
        <v>1.1000000000000001</v>
      </c>
      <c r="EK5" s="15">
        <v>4</v>
      </c>
      <c r="EL5" s="15">
        <v>3</v>
      </c>
      <c r="EM5" s="15">
        <v>2</v>
      </c>
      <c r="EN5" s="15">
        <v>2</v>
      </c>
      <c r="EO5" s="15">
        <v>1</v>
      </c>
      <c r="EP5" s="15">
        <v>0</v>
      </c>
      <c r="EQ5" s="15">
        <v>0</v>
      </c>
      <c r="ER5" s="15" t="s">
        <v>183</v>
      </c>
    </row>
    <row r="6" spans="1:148" x14ac:dyDescent="0.35">
      <c r="A6" s="1" t="s">
        <v>41</v>
      </c>
      <c r="B6" s="15">
        <v>0</v>
      </c>
      <c r="C6" s="15">
        <v>69</v>
      </c>
      <c r="D6" s="16">
        <v>43529</v>
      </c>
      <c r="E6" s="15">
        <v>69</v>
      </c>
      <c r="F6" s="15">
        <v>0</v>
      </c>
      <c r="G6" s="15">
        <v>16</v>
      </c>
      <c r="H6" s="15">
        <v>0</v>
      </c>
      <c r="I6" s="16">
        <v>43531</v>
      </c>
      <c r="J6" s="15">
        <v>30</v>
      </c>
      <c r="K6" s="15">
        <v>26</v>
      </c>
      <c r="L6" s="15">
        <v>1</v>
      </c>
      <c r="M6" s="15">
        <v>28.5</v>
      </c>
      <c r="N6" s="15">
        <v>8</v>
      </c>
      <c r="O6" s="15">
        <v>100</v>
      </c>
      <c r="P6" s="15">
        <v>1.77</v>
      </c>
      <c r="Q6" s="15">
        <v>3</v>
      </c>
      <c r="R6" s="15">
        <v>2</v>
      </c>
      <c r="S6" s="15">
        <v>28</v>
      </c>
      <c r="T6" s="15">
        <v>0</v>
      </c>
      <c r="U6" s="15">
        <v>0</v>
      </c>
      <c r="V6" s="15">
        <v>0</v>
      </c>
      <c r="W6" s="15">
        <v>7</v>
      </c>
      <c r="X6" s="15">
        <v>6</v>
      </c>
      <c r="Y6" s="15">
        <v>48.5</v>
      </c>
      <c r="AA6" s="15">
        <v>0</v>
      </c>
      <c r="AB6" s="15">
        <v>2</v>
      </c>
      <c r="AC6" s="15">
        <v>0.08</v>
      </c>
      <c r="AD6" s="15">
        <v>90</v>
      </c>
      <c r="AE6" s="15">
        <v>0</v>
      </c>
      <c r="AG6" s="15">
        <v>0.88300000000000001</v>
      </c>
      <c r="BD6" s="54"/>
      <c r="BG6" s="54"/>
      <c r="BJ6" s="34"/>
      <c r="BX6" s="15">
        <v>0</v>
      </c>
      <c r="CA6" s="15">
        <v>0</v>
      </c>
      <c r="CB6" s="34" t="e">
        <f t="shared" si="3"/>
        <v>#NUM!</v>
      </c>
      <c r="CC6" s="15" t="e">
        <f t="shared" si="0"/>
        <v>#NUM!</v>
      </c>
      <c r="CD6" s="15" t="e">
        <f t="shared" si="1"/>
        <v>#NUM!</v>
      </c>
      <c r="CE6" s="15">
        <v>1</v>
      </c>
      <c r="CF6" s="15">
        <v>2</v>
      </c>
      <c r="CG6" s="16">
        <v>43667</v>
      </c>
      <c r="CH6" s="15">
        <f t="shared" si="2"/>
        <v>136</v>
      </c>
      <c r="CI6" s="15">
        <v>0</v>
      </c>
      <c r="CJ6" s="15">
        <v>2.2400000000000002</v>
      </c>
      <c r="CK6" s="15">
        <v>11</v>
      </c>
      <c r="CL6" s="15">
        <v>67</v>
      </c>
      <c r="CM6" s="15">
        <v>1</v>
      </c>
      <c r="CN6" s="15">
        <v>33</v>
      </c>
      <c r="CP6" s="15">
        <v>1.05</v>
      </c>
      <c r="CQ6" s="55">
        <v>92</v>
      </c>
      <c r="CR6" s="15">
        <v>28.3</v>
      </c>
      <c r="CS6" s="15">
        <v>9.5</v>
      </c>
      <c r="CT6" s="15">
        <v>44.7</v>
      </c>
      <c r="CU6" s="15">
        <v>82</v>
      </c>
      <c r="CV6" s="15">
        <v>0.34</v>
      </c>
      <c r="CY6" s="15">
        <v>24</v>
      </c>
      <c r="CZ6" s="15">
        <v>2.5</v>
      </c>
      <c r="DA6" s="15">
        <v>169</v>
      </c>
      <c r="DB6" s="15">
        <v>489</v>
      </c>
      <c r="DC6" s="15">
        <v>20.65</v>
      </c>
      <c r="DD6" s="15" t="s">
        <v>271</v>
      </c>
      <c r="DE6" s="15">
        <v>60</v>
      </c>
      <c r="DF6" s="15" t="s">
        <v>68</v>
      </c>
      <c r="DG6" s="15">
        <v>30</v>
      </c>
      <c r="DH6" s="15" t="s">
        <v>72</v>
      </c>
      <c r="DI6" s="15" t="s">
        <v>71</v>
      </c>
      <c r="DJ6" s="15">
        <v>1</v>
      </c>
      <c r="DK6" s="15" t="s">
        <v>235</v>
      </c>
      <c r="DN6" s="15" t="s">
        <v>174</v>
      </c>
      <c r="DO6" s="15" t="s">
        <v>179</v>
      </c>
      <c r="DP6" s="15" t="s">
        <v>180</v>
      </c>
      <c r="DQ6" s="15">
        <v>1</v>
      </c>
      <c r="DR6" s="15" t="s">
        <v>67</v>
      </c>
      <c r="DS6" s="15">
        <v>1</v>
      </c>
      <c r="DT6" s="15" t="s">
        <v>184</v>
      </c>
      <c r="DU6" s="15">
        <v>1</v>
      </c>
      <c r="DV6" s="15">
        <v>1</v>
      </c>
      <c r="DW6" s="15">
        <v>0</v>
      </c>
      <c r="DX6" s="15">
        <v>0</v>
      </c>
      <c r="DY6" s="16">
        <v>43144</v>
      </c>
      <c r="DZ6" s="15">
        <v>19</v>
      </c>
      <c r="EB6" s="15">
        <v>0</v>
      </c>
      <c r="EC6" s="15" t="s">
        <v>185</v>
      </c>
      <c r="ED6" s="34">
        <v>2.8421052631578942</v>
      </c>
      <c r="EE6" s="15">
        <v>8</v>
      </c>
      <c r="EF6" s="15">
        <v>2</v>
      </c>
      <c r="EG6" s="15">
        <v>2</v>
      </c>
      <c r="EH6" s="15">
        <v>4</v>
      </c>
      <c r="EI6" s="15">
        <v>3</v>
      </c>
      <c r="EJ6" s="15">
        <v>1.1000000000000001</v>
      </c>
      <c r="EK6" s="15">
        <v>4</v>
      </c>
      <c r="EL6" s="15">
        <v>2</v>
      </c>
      <c r="EM6" s="15">
        <v>2</v>
      </c>
      <c r="EN6" s="15">
        <v>2</v>
      </c>
      <c r="EO6" s="15">
        <v>1</v>
      </c>
      <c r="EP6" s="15">
        <v>0</v>
      </c>
      <c r="EQ6" s="15">
        <v>0</v>
      </c>
      <c r="ER6" s="15" t="s">
        <v>178</v>
      </c>
    </row>
    <row r="7" spans="1:148" x14ac:dyDescent="0.35">
      <c r="A7" s="1" t="s">
        <v>114</v>
      </c>
      <c r="B7" s="15">
        <v>0</v>
      </c>
      <c r="C7" s="15">
        <v>81</v>
      </c>
      <c r="D7" s="16">
        <v>44271</v>
      </c>
      <c r="E7" s="15">
        <v>81</v>
      </c>
      <c r="F7" s="15">
        <v>3</v>
      </c>
      <c r="G7" s="15">
        <v>16</v>
      </c>
      <c r="I7" s="16">
        <v>44294</v>
      </c>
      <c r="J7" s="15">
        <v>27.7</v>
      </c>
      <c r="L7" s="15">
        <v>1</v>
      </c>
      <c r="M7" s="15">
        <v>27</v>
      </c>
      <c r="N7" s="15">
        <v>8</v>
      </c>
      <c r="O7" s="15">
        <v>95</v>
      </c>
      <c r="P7" s="15">
        <v>2.14</v>
      </c>
      <c r="Q7" s="15">
        <v>6</v>
      </c>
      <c r="R7" s="15">
        <v>1</v>
      </c>
      <c r="S7" s="15">
        <v>28</v>
      </c>
      <c r="U7" s="15">
        <v>2</v>
      </c>
      <c r="V7" s="15">
        <v>2</v>
      </c>
      <c r="W7" s="15">
        <v>9</v>
      </c>
      <c r="X7" s="15">
        <v>6</v>
      </c>
      <c r="Y7" s="15">
        <v>38</v>
      </c>
      <c r="Z7" s="15">
        <v>2</v>
      </c>
      <c r="AA7" s="15">
        <v>1</v>
      </c>
      <c r="AB7" s="15">
        <v>2</v>
      </c>
      <c r="AC7" s="15">
        <v>0.08</v>
      </c>
      <c r="AG7" s="15">
        <v>0.88300000000000001</v>
      </c>
      <c r="AH7" s="16">
        <v>44518</v>
      </c>
      <c r="AI7" s="15">
        <v>25.7</v>
      </c>
      <c r="AK7" s="15">
        <v>1</v>
      </c>
      <c r="AL7" s="15">
        <v>17.5</v>
      </c>
      <c r="AM7" s="15">
        <v>6</v>
      </c>
      <c r="AN7" s="15">
        <v>85</v>
      </c>
      <c r="AO7" s="15">
        <v>2.23</v>
      </c>
      <c r="AP7" s="15">
        <v>7</v>
      </c>
      <c r="AQ7" s="15">
        <v>14</v>
      </c>
      <c r="AR7" s="15">
        <v>19</v>
      </c>
      <c r="AT7" s="15">
        <v>3</v>
      </c>
      <c r="AU7" s="15">
        <v>4</v>
      </c>
      <c r="AV7" s="15">
        <v>10</v>
      </c>
      <c r="AW7" s="15">
        <v>14</v>
      </c>
      <c r="AX7" s="15">
        <v>40</v>
      </c>
      <c r="AY7" s="15">
        <v>7</v>
      </c>
      <c r="AZ7" s="15">
        <v>10</v>
      </c>
      <c r="BA7" s="15">
        <v>0.43</v>
      </c>
      <c r="BB7" s="15">
        <v>0.35099999999999998</v>
      </c>
      <c r="BC7" s="16">
        <v>44707</v>
      </c>
      <c r="BD7" s="54">
        <v>24.7</v>
      </c>
      <c r="BF7" s="15">
        <v>1</v>
      </c>
      <c r="BG7" s="54">
        <v>25.5</v>
      </c>
      <c r="BH7" s="15">
        <v>6</v>
      </c>
      <c r="BI7" s="15">
        <v>80</v>
      </c>
      <c r="BJ7" s="34">
        <v>2.0699999999999998</v>
      </c>
      <c r="BK7" s="15">
        <v>6</v>
      </c>
      <c r="BL7" s="15">
        <v>4</v>
      </c>
      <c r="BM7" s="15">
        <v>26</v>
      </c>
      <c r="BO7" s="15">
        <v>0</v>
      </c>
      <c r="BP7" s="15">
        <v>0</v>
      </c>
      <c r="BQ7" s="15">
        <v>8</v>
      </c>
      <c r="BR7" s="15">
        <v>10</v>
      </c>
      <c r="BS7" s="15">
        <v>30</v>
      </c>
      <c r="BT7" s="15">
        <v>2</v>
      </c>
      <c r="BU7" s="15">
        <v>10</v>
      </c>
      <c r="BV7" s="15">
        <v>0.21</v>
      </c>
      <c r="BW7" s="15">
        <v>0.80400000000000005</v>
      </c>
      <c r="BX7" s="15">
        <v>1</v>
      </c>
      <c r="BY7" s="16">
        <v>44945</v>
      </c>
      <c r="BZ7" s="15" t="s">
        <v>136</v>
      </c>
      <c r="CA7" s="15">
        <v>0</v>
      </c>
      <c r="CB7" s="34">
        <f t="shared" si="3"/>
        <v>93</v>
      </c>
      <c r="CC7" s="15">
        <f t="shared" si="0"/>
        <v>21</v>
      </c>
      <c r="CD7" s="15">
        <f t="shared" si="1"/>
        <v>651</v>
      </c>
      <c r="CE7" s="15">
        <v>1</v>
      </c>
      <c r="CF7" s="15">
        <v>1</v>
      </c>
      <c r="CG7" s="16">
        <v>44915</v>
      </c>
      <c r="CH7" s="15">
        <f t="shared" si="2"/>
        <v>621</v>
      </c>
      <c r="CI7" s="15">
        <v>0</v>
      </c>
      <c r="CJ7" s="15">
        <v>4.5199999999999996</v>
      </c>
      <c r="CK7" s="15">
        <v>12.6</v>
      </c>
      <c r="CL7" s="15">
        <v>166</v>
      </c>
      <c r="CM7" s="15">
        <v>1.4</v>
      </c>
      <c r="CN7" s="15">
        <v>36</v>
      </c>
      <c r="CO7" s="15">
        <v>0.34</v>
      </c>
      <c r="CQ7" s="55"/>
      <c r="CS7" s="15">
        <v>9.5</v>
      </c>
      <c r="CT7" s="15">
        <v>32.1</v>
      </c>
      <c r="CU7" s="15">
        <v>89.6</v>
      </c>
      <c r="CV7" s="15">
        <v>0.5</v>
      </c>
      <c r="CW7" s="15">
        <v>0.2</v>
      </c>
      <c r="CY7" s="15">
        <v>17</v>
      </c>
      <c r="CZ7" s="15">
        <v>4.7</v>
      </c>
      <c r="DA7" s="15">
        <v>116</v>
      </c>
      <c r="DB7" s="15">
        <v>144</v>
      </c>
      <c r="DC7" s="15">
        <v>37</v>
      </c>
      <c r="DD7" s="15">
        <v>0.22</v>
      </c>
      <c r="DE7" s="15">
        <v>60</v>
      </c>
      <c r="DF7" s="15" t="s">
        <v>68</v>
      </c>
      <c r="DG7" s="15" t="s">
        <v>68</v>
      </c>
      <c r="DH7" s="15" t="s">
        <v>68</v>
      </c>
      <c r="DI7" s="15" t="s">
        <v>71</v>
      </c>
      <c r="DJ7" s="15">
        <v>1</v>
      </c>
      <c r="DK7" s="15" t="s">
        <v>262</v>
      </c>
      <c r="DN7" s="15" t="s">
        <v>186</v>
      </c>
      <c r="DO7" s="15" t="s">
        <v>187</v>
      </c>
      <c r="DP7" s="15" t="s">
        <v>175</v>
      </c>
      <c r="DQ7" s="15">
        <v>0</v>
      </c>
      <c r="DR7" s="15">
        <v>0</v>
      </c>
      <c r="DS7" s="15">
        <v>1</v>
      </c>
      <c r="DT7" s="15" t="s">
        <v>169</v>
      </c>
      <c r="DU7" s="15" t="s">
        <v>170</v>
      </c>
      <c r="DV7" s="15">
        <v>1</v>
      </c>
      <c r="DW7" s="15">
        <v>3</v>
      </c>
      <c r="DX7" s="15">
        <v>0</v>
      </c>
      <c r="DY7" s="16">
        <v>43236</v>
      </c>
      <c r="DZ7" s="15">
        <v>3.6</v>
      </c>
      <c r="EB7" s="15">
        <v>0</v>
      </c>
      <c r="EC7" s="15" t="s">
        <v>188</v>
      </c>
      <c r="ED7" s="34">
        <v>1.5</v>
      </c>
      <c r="EE7" s="15">
        <v>24</v>
      </c>
      <c r="EF7" s="15">
        <v>3</v>
      </c>
      <c r="EG7" s="15">
        <v>3</v>
      </c>
      <c r="EH7" s="15">
        <v>15</v>
      </c>
      <c r="EI7" s="15">
        <v>9</v>
      </c>
      <c r="EJ7" s="15">
        <v>1.7</v>
      </c>
      <c r="EK7" s="15">
        <v>6</v>
      </c>
      <c r="EL7" s="15">
        <v>3</v>
      </c>
      <c r="EM7" s="15">
        <v>2</v>
      </c>
      <c r="EN7" s="15">
        <v>1</v>
      </c>
      <c r="EO7" s="15">
        <v>1</v>
      </c>
      <c r="EP7" s="15">
        <v>0</v>
      </c>
      <c r="EQ7" s="15">
        <v>0</v>
      </c>
      <c r="ER7" s="15" t="s">
        <v>183</v>
      </c>
    </row>
    <row r="8" spans="1:148" x14ac:dyDescent="0.35">
      <c r="A8" s="1" t="s">
        <v>32</v>
      </c>
      <c r="B8" s="15">
        <v>1</v>
      </c>
      <c r="C8" s="15">
        <v>70</v>
      </c>
      <c r="D8" s="16">
        <v>43229</v>
      </c>
      <c r="E8" s="15">
        <v>70</v>
      </c>
      <c r="F8" s="15">
        <v>0</v>
      </c>
      <c r="G8" s="15">
        <v>12</v>
      </c>
      <c r="H8" s="15">
        <v>2</v>
      </c>
      <c r="I8" s="16">
        <v>43223</v>
      </c>
      <c r="J8" s="15">
        <v>29</v>
      </c>
      <c r="L8" s="15">
        <v>1</v>
      </c>
      <c r="M8" s="15">
        <v>19</v>
      </c>
      <c r="N8" s="15">
        <v>8</v>
      </c>
      <c r="O8" s="15">
        <v>100</v>
      </c>
      <c r="P8" s="15">
        <v>1.6</v>
      </c>
      <c r="Q8" s="15">
        <v>4</v>
      </c>
      <c r="R8" s="15">
        <v>3</v>
      </c>
      <c r="S8" s="15">
        <v>26</v>
      </c>
      <c r="T8" s="15">
        <v>15</v>
      </c>
      <c r="U8" s="15">
        <v>4</v>
      </c>
      <c r="V8" s="15">
        <v>4</v>
      </c>
      <c r="W8" s="15">
        <v>9</v>
      </c>
      <c r="X8" s="15">
        <v>12.4</v>
      </c>
      <c r="Y8" s="15">
        <v>15.1</v>
      </c>
      <c r="AA8" s="15">
        <v>3</v>
      </c>
      <c r="AB8" s="15">
        <v>8</v>
      </c>
      <c r="AC8" s="15">
        <v>0.16</v>
      </c>
      <c r="AD8" s="15">
        <v>100</v>
      </c>
      <c r="AE8" s="15">
        <v>0</v>
      </c>
      <c r="AF8" s="15">
        <v>0.6</v>
      </c>
      <c r="AH8" s="16">
        <v>43608</v>
      </c>
      <c r="AI8" s="15">
        <v>30</v>
      </c>
      <c r="AJ8" s="15">
        <v>30</v>
      </c>
      <c r="AK8" s="15">
        <v>1</v>
      </c>
      <c r="AL8" s="15">
        <v>28.5</v>
      </c>
      <c r="AM8" s="15">
        <v>6</v>
      </c>
      <c r="AN8" s="15">
        <v>95</v>
      </c>
      <c r="AO8" s="15">
        <v>1.6</v>
      </c>
      <c r="AP8" s="15">
        <v>4</v>
      </c>
      <c r="AQ8" s="15">
        <v>1</v>
      </c>
      <c r="AR8" s="15">
        <v>23</v>
      </c>
      <c r="AS8" s="15">
        <v>15</v>
      </c>
      <c r="AT8" s="15">
        <v>0</v>
      </c>
      <c r="AU8" s="15">
        <v>4</v>
      </c>
      <c r="AV8" s="15">
        <v>9</v>
      </c>
      <c r="AW8" s="15">
        <v>12.2</v>
      </c>
      <c r="AX8" s="15">
        <v>16.3</v>
      </c>
      <c r="AZ8" s="15">
        <v>10</v>
      </c>
      <c r="BA8" s="15">
        <v>0.26</v>
      </c>
      <c r="BB8" s="15">
        <v>0.69099999999999995</v>
      </c>
      <c r="BD8" s="54"/>
      <c r="BG8" s="54"/>
      <c r="BJ8" s="34"/>
      <c r="BX8" s="15">
        <v>0</v>
      </c>
      <c r="CA8" s="15">
        <v>0</v>
      </c>
      <c r="CB8" s="34" t="e">
        <f t="shared" si="3"/>
        <v>#NUM!</v>
      </c>
      <c r="CC8" s="15" t="e">
        <f t="shared" si="0"/>
        <v>#NUM!</v>
      </c>
      <c r="CD8" s="15" t="e">
        <f t="shared" si="1"/>
        <v>#NUM!</v>
      </c>
      <c r="CE8" s="15">
        <v>1</v>
      </c>
      <c r="CF8" s="15">
        <v>2</v>
      </c>
      <c r="CG8" s="16">
        <v>43269</v>
      </c>
      <c r="CH8" s="15">
        <f t="shared" si="2"/>
        <v>46</v>
      </c>
      <c r="CI8" s="15">
        <v>0</v>
      </c>
      <c r="CJ8" s="15">
        <v>4.8</v>
      </c>
      <c r="CK8" s="15">
        <v>9.6999999999999993</v>
      </c>
      <c r="CL8" s="15">
        <v>10.8</v>
      </c>
      <c r="CM8" s="15">
        <v>1</v>
      </c>
      <c r="CN8" s="15">
        <v>48</v>
      </c>
      <c r="CO8" s="15">
        <v>0.37</v>
      </c>
      <c r="CP8" s="15">
        <v>1.1499999999999999</v>
      </c>
      <c r="CQ8" s="55">
        <v>76</v>
      </c>
      <c r="CR8" s="15">
        <v>33.5</v>
      </c>
      <c r="CS8" s="15">
        <v>9.1999999999999993</v>
      </c>
      <c r="CT8" s="15">
        <v>39.1</v>
      </c>
      <c r="CU8" s="15">
        <v>107</v>
      </c>
      <c r="CV8" s="15">
        <v>0.64</v>
      </c>
      <c r="CY8" s="15">
        <v>10</v>
      </c>
      <c r="CZ8" s="15">
        <v>5.4</v>
      </c>
      <c r="DA8" s="15">
        <v>151</v>
      </c>
      <c r="DB8" s="15">
        <v>153</v>
      </c>
      <c r="DC8" s="15">
        <v>31.8</v>
      </c>
      <c r="DD8" s="15">
        <v>7.0000000000000007E-2</v>
      </c>
      <c r="DE8" s="50" t="s">
        <v>75</v>
      </c>
      <c r="DF8" s="50"/>
      <c r="DG8" s="50"/>
      <c r="DH8" s="50"/>
      <c r="DI8" s="50"/>
      <c r="DJ8" s="15">
        <v>1</v>
      </c>
      <c r="DK8" s="15" t="s">
        <v>263</v>
      </c>
      <c r="DN8" s="15" t="s">
        <v>167</v>
      </c>
      <c r="DO8" s="15" t="s">
        <v>187</v>
      </c>
      <c r="DP8" s="15" t="s">
        <v>175</v>
      </c>
      <c r="DQ8" s="15">
        <v>1</v>
      </c>
      <c r="DR8" s="15" t="s">
        <v>189</v>
      </c>
      <c r="DS8" s="15">
        <v>1</v>
      </c>
      <c r="DT8" s="15" t="s">
        <v>190</v>
      </c>
      <c r="DU8" s="15" t="s">
        <v>170</v>
      </c>
      <c r="DV8" s="15">
        <v>1</v>
      </c>
      <c r="DW8" s="15" t="s">
        <v>170</v>
      </c>
      <c r="DX8" s="15">
        <v>0</v>
      </c>
      <c r="EC8" s="15" t="s">
        <v>191</v>
      </c>
      <c r="ED8" s="34">
        <v>4.8894736842105262</v>
      </c>
    </row>
    <row r="9" spans="1:148" x14ac:dyDescent="0.35">
      <c r="A9" s="15" t="s">
        <v>31</v>
      </c>
      <c r="B9" s="15">
        <v>1</v>
      </c>
      <c r="C9" s="15">
        <v>66</v>
      </c>
      <c r="D9" s="16">
        <v>43144</v>
      </c>
      <c r="E9" s="15">
        <v>66</v>
      </c>
      <c r="F9" s="15">
        <v>0</v>
      </c>
      <c r="G9" s="15">
        <v>13</v>
      </c>
      <c r="H9" s="15">
        <v>2</v>
      </c>
      <c r="I9" s="16">
        <v>43178</v>
      </c>
      <c r="J9" s="15">
        <v>28</v>
      </c>
      <c r="L9" s="15">
        <v>1</v>
      </c>
      <c r="M9" s="15">
        <v>26.5</v>
      </c>
      <c r="N9" s="15">
        <v>7</v>
      </c>
      <c r="O9" s="15">
        <v>95</v>
      </c>
      <c r="P9" s="15">
        <v>1.7</v>
      </c>
      <c r="Q9" s="15">
        <v>2</v>
      </c>
      <c r="R9" s="15">
        <v>2</v>
      </c>
      <c r="S9" s="15">
        <v>19</v>
      </c>
      <c r="T9" s="15">
        <v>15</v>
      </c>
      <c r="U9" s="15">
        <v>0</v>
      </c>
      <c r="V9" s="15">
        <v>7</v>
      </c>
      <c r="W9" s="15">
        <v>6</v>
      </c>
      <c r="X9" s="15">
        <v>11</v>
      </c>
      <c r="Y9" s="15">
        <v>23</v>
      </c>
      <c r="AA9" s="15">
        <v>3</v>
      </c>
      <c r="AB9" s="15">
        <v>4</v>
      </c>
      <c r="AC9" s="15">
        <v>0.19</v>
      </c>
      <c r="AD9" s="15">
        <v>90</v>
      </c>
      <c r="AE9" s="15">
        <v>0</v>
      </c>
      <c r="AF9" s="15">
        <v>0.59</v>
      </c>
      <c r="AH9" s="16">
        <v>43605</v>
      </c>
      <c r="AI9" s="15">
        <v>30</v>
      </c>
      <c r="AK9" s="15">
        <v>3</v>
      </c>
      <c r="AL9" s="15">
        <v>27</v>
      </c>
      <c r="AM9" s="15">
        <v>8</v>
      </c>
      <c r="AN9" s="15">
        <v>95</v>
      </c>
      <c r="AO9" s="15">
        <v>1.7</v>
      </c>
      <c r="AP9" s="15">
        <v>2</v>
      </c>
      <c r="AQ9" s="15">
        <v>2</v>
      </c>
      <c r="AR9" s="15">
        <v>24</v>
      </c>
      <c r="AS9" s="15">
        <v>15</v>
      </c>
      <c r="AT9" s="15">
        <v>0</v>
      </c>
      <c r="AU9" s="15">
        <v>4</v>
      </c>
      <c r="AV9" s="15">
        <v>6</v>
      </c>
      <c r="AW9" s="15">
        <v>8.36</v>
      </c>
      <c r="AX9" s="15">
        <v>27.8</v>
      </c>
      <c r="AZ9" s="15">
        <v>10</v>
      </c>
      <c r="BA9" s="15">
        <v>0.18</v>
      </c>
      <c r="BB9" s="15">
        <v>0.5</v>
      </c>
      <c r="BD9" s="54"/>
      <c r="BG9" s="54"/>
      <c r="BJ9" s="34"/>
      <c r="BX9" s="15">
        <v>0</v>
      </c>
      <c r="CA9" s="15">
        <v>0</v>
      </c>
      <c r="CB9" s="34" t="e">
        <f t="shared" si="3"/>
        <v>#NUM!</v>
      </c>
      <c r="CC9" s="15" t="e">
        <f t="shared" si="0"/>
        <v>#NUM!</v>
      </c>
      <c r="CD9" s="15" t="e">
        <f t="shared" si="1"/>
        <v>#NUM!</v>
      </c>
      <c r="CE9" s="15">
        <v>1</v>
      </c>
      <c r="CF9" s="15">
        <v>1</v>
      </c>
      <c r="CG9" s="16">
        <v>44701</v>
      </c>
      <c r="CH9" s="15">
        <f t="shared" si="2"/>
        <v>1523</v>
      </c>
      <c r="CI9" s="15">
        <v>1</v>
      </c>
      <c r="CJ9" s="15">
        <v>5.73</v>
      </c>
      <c r="CK9" s="15">
        <v>11.3</v>
      </c>
      <c r="CL9" s="15">
        <v>212</v>
      </c>
      <c r="CM9" s="15">
        <v>0.7</v>
      </c>
      <c r="CN9" s="15">
        <v>37</v>
      </c>
      <c r="CO9" s="15">
        <v>2.58</v>
      </c>
      <c r="CP9" s="15">
        <v>0.99</v>
      </c>
      <c r="CQ9" s="55">
        <v>102</v>
      </c>
      <c r="CR9" s="15">
        <v>26.3</v>
      </c>
      <c r="CS9" s="15">
        <v>9.6</v>
      </c>
      <c r="CT9" s="15">
        <v>43.7</v>
      </c>
      <c r="CU9" s="15">
        <v>86</v>
      </c>
      <c r="CY9" s="15">
        <v>23</v>
      </c>
      <c r="CZ9" s="15">
        <v>3.2</v>
      </c>
      <c r="DA9" s="15">
        <v>220</v>
      </c>
      <c r="DB9" s="15">
        <v>567</v>
      </c>
      <c r="DC9" s="15">
        <v>26.7</v>
      </c>
      <c r="DD9" s="15">
        <v>2.15</v>
      </c>
      <c r="DE9" s="52">
        <v>0.6</v>
      </c>
      <c r="DF9" s="15" t="s">
        <v>68</v>
      </c>
      <c r="DG9" s="15" t="s">
        <v>68</v>
      </c>
      <c r="DH9" s="15" t="s">
        <v>68</v>
      </c>
      <c r="DI9" s="15" t="s">
        <v>67</v>
      </c>
      <c r="DJ9" s="15">
        <v>0</v>
      </c>
      <c r="DL9" s="15">
        <v>1</v>
      </c>
      <c r="DM9" s="15" t="s">
        <v>237</v>
      </c>
      <c r="DN9" s="15" t="s">
        <v>174</v>
      </c>
      <c r="DO9" s="15" t="s">
        <v>179</v>
      </c>
      <c r="DP9" s="15" t="s">
        <v>180</v>
      </c>
      <c r="DQ9" s="15">
        <v>1</v>
      </c>
      <c r="DR9" s="15" t="s">
        <v>172</v>
      </c>
      <c r="DS9" s="15">
        <v>1</v>
      </c>
      <c r="DT9" s="15" t="s">
        <v>176</v>
      </c>
      <c r="DU9" s="15">
        <v>1</v>
      </c>
      <c r="DV9" s="15">
        <v>0</v>
      </c>
      <c r="DW9" s="15">
        <v>0</v>
      </c>
      <c r="DX9" s="15">
        <v>0</v>
      </c>
      <c r="DY9" s="16">
        <v>43329</v>
      </c>
      <c r="DZ9" s="15">
        <v>2</v>
      </c>
      <c r="EB9" s="15">
        <v>0</v>
      </c>
      <c r="EC9" s="15" t="s">
        <v>192</v>
      </c>
      <c r="ED9" s="34">
        <v>2.4068965517241381</v>
      </c>
      <c r="EE9" s="15">
        <v>7</v>
      </c>
      <c r="EF9" s="15">
        <v>0.4</v>
      </c>
      <c r="EG9" s="15">
        <v>1</v>
      </c>
      <c r="EH9" s="15">
        <v>4</v>
      </c>
      <c r="EI9" s="15">
        <v>3</v>
      </c>
      <c r="EJ9" s="15">
        <v>1.4</v>
      </c>
      <c r="EK9" s="15">
        <v>3</v>
      </c>
      <c r="EL9" s="15">
        <v>3</v>
      </c>
      <c r="EM9" s="15">
        <v>3</v>
      </c>
      <c r="EN9" s="15">
        <v>2</v>
      </c>
      <c r="EO9" s="15">
        <v>1</v>
      </c>
      <c r="EP9" s="15">
        <v>0</v>
      </c>
      <c r="EQ9" s="15">
        <v>0</v>
      </c>
      <c r="ER9" s="15" t="s">
        <v>178</v>
      </c>
    </row>
    <row r="10" spans="1:148" x14ac:dyDescent="0.35">
      <c r="A10" s="1" t="s">
        <v>29</v>
      </c>
      <c r="B10" s="15">
        <v>0</v>
      </c>
      <c r="C10" s="15">
        <v>72</v>
      </c>
      <c r="D10" s="16">
        <v>43126</v>
      </c>
      <c r="E10" s="15">
        <v>72</v>
      </c>
      <c r="F10" s="15">
        <v>1</v>
      </c>
      <c r="G10" s="15">
        <v>13.5</v>
      </c>
      <c r="H10" s="15">
        <v>3</v>
      </c>
      <c r="I10" s="16">
        <v>43144</v>
      </c>
      <c r="J10" s="15">
        <v>26</v>
      </c>
      <c r="L10" s="15">
        <v>4</v>
      </c>
      <c r="M10" s="15">
        <v>25</v>
      </c>
      <c r="N10" s="15">
        <v>7</v>
      </c>
      <c r="O10" s="15">
        <v>100</v>
      </c>
      <c r="P10" s="15">
        <v>2</v>
      </c>
      <c r="Q10" s="15">
        <v>4</v>
      </c>
      <c r="R10" s="15">
        <v>3</v>
      </c>
      <c r="S10" s="15">
        <v>27</v>
      </c>
      <c r="T10" s="15">
        <v>15</v>
      </c>
      <c r="U10" s="15">
        <v>5</v>
      </c>
      <c r="V10" s="15">
        <v>4</v>
      </c>
      <c r="W10" s="15">
        <v>8</v>
      </c>
      <c r="X10" s="15">
        <v>10</v>
      </c>
      <c r="Y10" s="15">
        <v>35.1</v>
      </c>
      <c r="AA10" s="15">
        <v>2</v>
      </c>
      <c r="AB10" s="15">
        <v>4</v>
      </c>
      <c r="AC10" s="15">
        <v>0.28000000000000003</v>
      </c>
      <c r="AD10" s="15">
        <v>90</v>
      </c>
      <c r="AE10" s="15">
        <v>1</v>
      </c>
      <c r="AF10" s="15">
        <v>0.3</v>
      </c>
      <c r="AH10" s="16">
        <v>43623</v>
      </c>
      <c r="AI10" s="15">
        <v>26</v>
      </c>
      <c r="AK10" s="15">
        <v>4</v>
      </c>
      <c r="AL10" s="15">
        <v>27</v>
      </c>
      <c r="AM10" s="15">
        <v>5</v>
      </c>
      <c r="AN10" s="15">
        <v>75</v>
      </c>
      <c r="AO10" s="15">
        <v>2</v>
      </c>
      <c r="AP10" s="15">
        <v>4</v>
      </c>
      <c r="AQ10" s="15">
        <v>2</v>
      </c>
      <c r="AR10" s="15">
        <v>21</v>
      </c>
      <c r="AS10" s="15">
        <v>15</v>
      </c>
      <c r="AT10" s="15">
        <v>0</v>
      </c>
      <c r="AU10" s="15">
        <v>0</v>
      </c>
      <c r="AV10" s="15">
        <v>8</v>
      </c>
      <c r="AW10" s="15">
        <v>16.7</v>
      </c>
      <c r="AX10" s="15">
        <v>30.3</v>
      </c>
      <c r="AZ10" s="15">
        <v>13</v>
      </c>
      <c r="BA10" s="15">
        <v>0.41</v>
      </c>
      <c r="BB10" s="15">
        <v>0.21</v>
      </c>
      <c r="BC10" s="16">
        <v>43987</v>
      </c>
      <c r="BD10" s="54">
        <v>27</v>
      </c>
      <c r="BF10" s="15">
        <v>1</v>
      </c>
      <c r="BG10" s="54">
        <v>23.5</v>
      </c>
      <c r="BH10" s="15">
        <v>2</v>
      </c>
      <c r="BI10" s="15">
        <v>80</v>
      </c>
      <c r="BJ10" s="34">
        <v>2.38</v>
      </c>
      <c r="BK10" s="15">
        <v>7</v>
      </c>
      <c r="BL10" s="15">
        <v>7</v>
      </c>
      <c r="BM10" s="15">
        <v>24</v>
      </c>
      <c r="BN10" s="15">
        <v>50</v>
      </c>
      <c r="BO10" s="15">
        <v>0</v>
      </c>
      <c r="BP10" s="15">
        <v>0</v>
      </c>
      <c r="BQ10" s="15">
        <v>10</v>
      </c>
      <c r="BR10" s="15">
        <v>11.5</v>
      </c>
      <c r="BS10" s="15">
        <v>37</v>
      </c>
      <c r="BT10" s="15">
        <v>6</v>
      </c>
      <c r="BU10" s="15">
        <v>17</v>
      </c>
      <c r="BV10" s="15">
        <v>0.48</v>
      </c>
      <c r="BW10" s="15">
        <v>0.74299999999999999</v>
      </c>
      <c r="BX10" s="15">
        <v>1</v>
      </c>
      <c r="BY10" s="16">
        <v>44260</v>
      </c>
      <c r="BZ10" s="16" t="s">
        <v>273</v>
      </c>
      <c r="CA10" s="15">
        <v>0</v>
      </c>
      <c r="CB10" s="34">
        <f t="shared" si="3"/>
        <v>159.42857142857142</v>
      </c>
      <c r="CC10" s="15">
        <f t="shared" si="0"/>
        <v>36</v>
      </c>
      <c r="CD10" s="15">
        <f t="shared" si="1"/>
        <v>1116</v>
      </c>
      <c r="CE10" s="15">
        <v>1</v>
      </c>
      <c r="CF10" s="15">
        <v>1</v>
      </c>
      <c r="CG10" s="16" t="s">
        <v>283</v>
      </c>
      <c r="CH10" s="15" t="e">
        <f t="shared" si="2"/>
        <v>#VALUE!</v>
      </c>
      <c r="CI10" s="15">
        <v>0</v>
      </c>
      <c r="CJ10" s="15">
        <v>5.62</v>
      </c>
      <c r="CK10" s="15">
        <v>12.4</v>
      </c>
      <c r="CL10" s="15">
        <v>146</v>
      </c>
      <c r="CM10" s="15">
        <v>0.7</v>
      </c>
      <c r="CN10" s="15">
        <v>28</v>
      </c>
      <c r="CO10" s="15">
        <v>0.71</v>
      </c>
      <c r="CP10" s="15">
        <v>1.01</v>
      </c>
      <c r="CQ10" s="55">
        <v>98</v>
      </c>
      <c r="CR10" s="15">
        <v>28.7</v>
      </c>
      <c r="CS10" s="15">
        <v>10.1</v>
      </c>
      <c r="CT10" s="15">
        <v>37.799999999999997</v>
      </c>
      <c r="CU10" s="15">
        <v>83</v>
      </c>
      <c r="CV10" s="15">
        <v>0.39</v>
      </c>
      <c r="CY10" s="15">
        <v>16</v>
      </c>
      <c r="CZ10" s="15">
        <v>3.5</v>
      </c>
      <c r="DA10" s="15">
        <v>175</v>
      </c>
      <c r="DB10" s="15">
        <v>548</v>
      </c>
      <c r="DC10" s="15">
        <v>13.6</v>
      </c>
      <c r="DD10" s="15" t="s">
        <v>68</v>
      </c>
      <c r="DE10" s="15">
        <v>60</v>
      </c>
      <c r="DF10" s="15" t="s">
        <v>68</v>
      </c>
      <c r="DG10" s="15">
        <v>25</v>
      </c>
      <c r="DH10" s="15" t="s">
        <v>68</v>
      </c>
      <c r="DI10" s="15" t="s">
        <v>67</v>
      </c>
      <c r="DJ10" s="15">
        <v>1</v>
      </c>
      <c r="DK10" s="15" t="s">
        <v>233</v>
      </c>
      <c r="DN10" s="15" t="s">
        <v>167</v>
      </c>
      <c r="DO10" s="15" t="s">
        <v>127</v>
      </c>
      <c r="DP10" s="15" t="s">
        <v>175</v>
      </c>
      <c r="DQ10" s="15">
        <v>1</v>
      </c>
      <c r="DR10" s="15" t="s">
        <v>193</v>
      </c>
      <c r="DS10" s="15">
        <v>1</v>
      </c>
      <c r="DT10" s="15" t="s">
        <v>169</v>
      </c>
      <c r="DU10" s="15" t="s">
        <v>170</v>
      </c>
      <c r="DV10" s="15">
        <v>1</v>
      </c>
      <c r="DW10" s="15" t="s">
        <v>170</v>
      </c>
      <c r="DX10" s="15">
        <v>0</v>
      </c>
      <c r="DY10" s="16">
        <v>43340</v>
      </c>
      <c r="DZ10" s="15">
        <v>4</v>
      </c>
      <c r="EB10" s="15">
        <v>0</v>
      </c>
      <c r="EC10" s="15" t="s">
        <v>194</v>
      </c>
      <c r="ED10" s="34">
        <v>1.1666666666666667</v>
      </c>
      <c r="EE10" s="15">
        <v>22</v>
      </c>
      <c r="EF10" s="15">
        <v>3</v>
      </c>
      <c r="EG10" s="15">
        <v>5</v>
      </c>
      <c r="EH10" s="15">
        <v>13</v>
      </c>
      <c r="EI10" s="15">
        <v>8</v>
      </c>
      <c r="EJ10" s="15">
        <v>1.6</v>
      </c>
      <c r="EK10" s="15">
        <v>2</v>
      </c>
      <c r="EL10" s="15">
        <v>3</v>
      </c>
      <c r="EM10" s="15">
        <v>3</v>
      </c>
      <c r="EN10" s="15">
        <v>3</v>
      </c>
      <c r="EO10" s="15">
        <v>1</v>
      </c>
      <c r="EP10" s="15">
        <v>0</v>
      </c>
      <c r="EQ10" s="15">
        <v>0</v>
      </c>
      <c r="ER10" s="15" t="s">
        <v>178</v>
      </c>
    </row>
    <row r="11" spans="1:148" x14ac:dyDescent="0.35">
      <c r="A11" s="1" t="s">
        <v>44</v>
      </c>
      <c r="B11" s="15">
        <v>0</v>
      </c>
      <c r="C11" s="15">
        <v>76</v>
      </c>
      <c r="D11" s="16">
        <v>43647</v>
      </c>
      <c r="E11" s="15">
        <v>76</v>
      </c>
      <c r="F11" s="15">
        <v>2</v>
      </c>
      <c r="G11" s="15">
        <v>16.5</v>
      </c>
      <c r="H11" s="15">
        <v>1</v>
      </c>
      <c r="I11" s="16">
        <v>43704</v>
      </c>
      <c r="J11" s="15">
        <v>30</v>
      </c>
      <c r="K11" s="15">
        <v>28</v>
      </c>
      <c r="L11" s="15">
        <v>1</v>
      </c>
      <c r="M11" s="15" t="s">
        <v>45</v>
      </c>
      <c r="N11" s="15">
        <v>8</v>
      </c>
      <c r="O11" s="15">
        <v>100</v>
      </c>
      <c r="P11" s="15">
        <v>2.6</v>
      </c>
      <c r="Q11" s="15">
        <v>9</v>
      </c>
      <c r="R11" s="15">
        <v>3</v>
      </c>
      <c r="S11" s="15">
        <v>27</v>
      </c>
      <c r="T11" s="15">
        <v>35</v>
      </c>
      <c r="U11" s="15">
        <v>0</v>
      </c>
      <c r="V11" s="15">
        <v>0</v>
      </c>
      <c r="W11" s="15">
        <v>5</v>
      </c>
      <c r="X11" s="15">
        <v>11</v>
      </c>
      <c r="Y11" s="15">
        <v>33</v>
      </c>
      <c r="AA11" s="15">
        <v>2</v>
      </c>
      <c r="AB11" s="15">
        <v>10</v>
      </c>
      <c r="AC11" s="15">
        <v>0.11</v>
      </c>
      <c r="AD11" s="15">
        <v>90</v>
      </c>
      <c r="AE11" s="15">
        <v>0</v>
      </c>
      <c r="AG11" s="15" t="s">
        <v>46</v>
      </c>
      <c r="BD11" s="54"/>
      <c r="BG11" s="54"/>
      <c r="BJ11" s="34"/>
      <c r="BX11" s="15">
        <v>0</v>
      </c>
      <c r="CA11" s="15">
        <v>0</v>
      </c>
      <c r="CB11" s="34" t="e">
        <f t="shared" si="3"/>
        <v>#NUM!</v>
      </c>
      <c r="CC11" s="15" t="e">
        <f t="shared" si="0"/>
        <v>#NUM!</v>
      </c>
      <c r="CD11" s="15" t="e">
        <f t="shared" si="1"/>
        <v>#NUM!</v>
      </c>
      <c r="CE11" s="15">
        <v>0</v>
      </c>
      <c r="CF11" s="15">
        <v>0</v>
      </c>
      <c r="CG11" s="15">
        <v>0</v>
      </c>
      <c r="CH11" s="15" t="e">
        <f t="shared" si="2"/>
        <v>#NUM!</v>
      </c>
      <c r="CI11" s="15">
        <v>1</v>
      </c>
      <c r="CJ11" s="15">
        <v>5.9</v>
      </c>
      <c r="CK11" s="15">
        <v>7.6</v>
      </c>
      <c r="CL11" s="15">
        <v>356</v>
      </c>
      <c r="CM11" s="15">
        <v>5</v>
      </c>
      <c r="CN11" s="15">
        <v>122</v>
      </c>
      <c r="CO11" s="15">
        <v>1.85</v>
      </c>
      <c r="CP11" s="15">
        <v>1.03</v>
      </c>
      <c r="CQ11" s="55">
        <v>96</v>
      </c>
      <c r="CR11" s="15">
        <v>27.8</v>
      </c>
      <c r="CS11" s="15">
        <v>12.2</v>
      </c>
      <c r="CT11" s="15">
        <v>37.200000000000003</v>
      </c>
      <c r="CU11" s="15">
        <v>61.4</v>
      </c>
      <c r="CV11" s="15">
        <v>0.39</v>
      </c>
      <c r="CZ11" s="15">
        <v>14.5</v>
      </c>
      <c r="DA11" s="15">
        <v>162</v>
      </c>
      <c r="DB11" s="15">
        <v>3540</v>
      </c>
      <c r="DC11" s="15">
        <v>6.45</v>
      </c>
      <c r="DD11" s="15">
        <v>1.28</v>
      </c>
      <c r="DE11" s="15">
        <v>55</v>
      </c>
      <c r="DF11" s="15">
        <v>26</v>
      </c>
      <c r="DG11" s="15" t="s">
        <v>73</v>
      </c>
      <c r="DH11" s="15" t="s">
        <v>68</v>
      </c>
      <c r="DI11" s="15" t="s">
        <v>67</v>
      </c>
      <c r="DJ11" s="15">
        <v>1</v>
      </c>
      <c r="DK11" s="15" t="s">
        <v>238</v>
      </c>
      <c r="DN11" s="15" t="s">
        <v>195</v>
      </c>
      <c r="DO11" s="15" t="s">
        <v>196</v>
      </c>
      <c r="DP11" s="15" t="s">
        <v>168</v>
      </c>
      <c r="DQ11" s="15">
        <v>1</v>
      </c>
      <c r="DR11" s="15" t="s">
        <v>67</v>
      </c>
      <c r="DS11" s="15">
        <v>1</v>
      </c>
      <c r="DT11" s="15" t="s">
        <v>169</v>
      </c>
      <c r="DU11" s="15" t="s">
        <v>170</v>
      </c>
      <c r="DV11" s="15">
        <v>1</v>
      </c>
      <c r="DW11" s="15" t="s">
        <v>170</v>
      </c>
      <c r="DX11" s="15">
        <v>0</v>
      </c>
      <c r="ER11" s="15">
        <v>999</v>
      </c>
    </row>
    <row r="12" spans="1:148" x14ac:dyDescent="0.35">
      <c r="A12" s="1" t="s">
        <v>122</v>
      </c>
      <c r="B12" s="15">
        <v>0</v>
      </c>
      <c r="C12" s="15">
        <v>77</v>
      </c>
      <c r="D12" s="16">
        <v>44328</v>
      </c>
      <c r="E12" s="15">
        <v>77</v>
      </c>
      <c r="F12" s="15">
        <v>1</v>
      </c>
      <c r="G12" s="15">
        <v>16</v>
      </c>
      <c r="I12" s="16">
        <v>44356</v>
      </c>
      <c r="J12" s="15">
        <v>26</v>
      </c>
      <c r="K12" s="15">
        <v>23</v>
      </c>
      <c r="L12" s="15">
        <v>2</v>
      </c>
      <c r="M12" s="15">
        <v>28.5</v>
      </c>
      <c r="N12" s="15">
        <v>8</v>
      </c>
      <c r="O12" s="15">
        <v>95</v>
      </c>
      <c r="P12" s="15">
        <v>1.43</v>
      </c>
      <c r="Q12" s="15">
        <v>2</v>
      </c>
      <c r="R12" s="15">
        <v>0</v>
      </c>
      <c r="S12" s="15">
        <v>25</v>
      </c>
      <c r="U12" s="15">
        <v>0</v>
      </c>
      <c r="V12" s="15">
        <v>3</v>
      </c>
      <c r="W12" s="15">
        <v>7</v>
      </c>
      <c r="X12" s="15">
        <v>8.5</v>
      </c>
      <c r="Y12" s="15">
        <v>28</v>
      </c>
      <c r="Z12" s="15">
        <v>0</v>
      </c>
      <c r="AA12" s="15">
        <v>1</v>
      </c>
      <c r="AB12" s="15">
        <v>1</v>
      </c>
      <c r="AC12" s="15">
        <v>0.08</v>
      </c>
      <c r="AG12" s="15">
        <v>1</v>
      </c>
      <c r="AH12" s="16">
        <v>44543</v>
      </c>
      <c r="AJ12" s="15">
        <v>25</v>
      </c>
      <c r="AK12" s="15">
        <v>1</v>
      </c>
      <c r="AL12" s="15">
        <v>29</v>
      </c>
      <c r="AM12" s="15">
        <v>8</v>
      </c>
      <c r="AN12" s="15">
        <v>100</v>
      </c>
      <c r="AO12" s="15">
        <v>1.43</v>
      </c>
      <c r="AP12" s="15">
        <v>2</v>
      </c>
      <c r="AQ12" s="15">
        <v>0</v>
      </c>
      <c r="AR12" s="15">
        <v>26</v>
      </c>
      <c r="AT12" s="15">
        <v>0</v>
      </c>
      <c r="AU12" s="15">
        <v>4</v>
      </c>
      <c r="AV12" s="15">
        <v>5</v>
      </c>
      <c r="AW12" s="15">
        <v>8.5</v>
      </c>
      <c r="AX12" s="15">
        <v>29</v>
      </c>
      <c r="AY12" s="15">
        <v>1</v>
      </c>
      <c r="AZ12" s="15">
        <v>8</v>
      </c>
      <c r="BA12" s="15">
        <v>0.05</v>
      </c>
      <c r="BB12" s="15">
        <v>0.91900000000000004</v>
      </c>
      <c r="BC12" s="16">
        <v>44700</v>
      </c>
      <c r="BD12" s="54"/>
      <c r="BE12" s="15">
        <v>24</v>
      </c>
      <c r="BF12" s="15">
        <v>1</v>
      </c>
      <c r="BG12" s="54">
        <v>28</v>
      </c>
      <c r="BH12" s="15">
        <v>8</v>
      </c>
      <c r="BI12" s="15">
        <v>100</v>
      </c>
      <c r="BJ12" s="34">
        <v>1.43</v>
      </c>
      <c r="BK12" s="15">
        <v>2</v>
      </c>
      <c r="BL12" s="15">
        <v>0</v>
      </c>
      <c r="BM12" s="15">
        <v>11</v>
      </c>
      <c r="BO12" s="15">
        <v>0</v>
      </c>
      <c r="BP12" s="15">
        <v>0</v>
      </c>
      <c r="BQ12" s="15">
        <v>7</v>
      </c>
      <c r="BR12" s="15">
        <v>8.5</v>
      </c>
      <c r="BS12" s="15">
        <v>25</v>
      </c>
      <c r="BT12" s="15">
        <v>1</v>
      </c>
      <c r="BU12" s="15">
        <v>7</v>
      </c>
      <c r="BV12" s="15">
        <v>0.08</v>
      </c>
      <c r="BW12" s="15">
        <v>0.746</v>
      </c>
      <c r="BX12" s="15">
        <v>0</v>
      </c>
      <c r="CA12" s="15">
        <v>0</v>
      </c>
      <c r="CB12" s="34" t="e">
        <f t="shared" si="3"/>
        <v>#NUM!</v>
      </c>
      <c r="CC12" s="15" t="e">
        <f t="shared" si="0"/>
        <v>#NUM!</v>
      </c>
      <c r="CD12" s="15" t="e">
        <f t="shared" si="1"/>
        <v>#NUM!</v>
      </c>
      <c r="CE12" s="15">
        <v>1</v>
      </c>
      <c r="CF12" s="15">
        <v>1</v>
      </c>
      <c r="CG12" s="16">
        <v>44752</v>
      </c>
      <c r="CH12" s="15">
        <f t="shared" si="2"/>
        <v>396</v>
      </c>
      <c r="CI12" s="15">
        <v>0</v>
      </c>
      <c r="CJ12" s="15">
        <v>5.1100000000000003</v>
      </c>
      <c r="CK12" s="15">
        <v>10.8</v>
      </c>
      <c r="CL12" s="15">
        <v>185</v>
      </c>
      <c r="CM12" s="15">
        <v>0.9</v>
      </c>
      <c r="CN12" s="15">
        <v>31</v>
      </c>
      <c r="CO12" s="15">
        <v>0.1</v>
      </c>
      <c r="CP12" s="15">
        <v>1.07</v>
      </c>
      <c r="CQ12" s="55">
        <v>87</v>
      </c>
      <c r="CR12" s="15">
        <v>32.799999999999997</v>
      </c>
      <c r="CS12" s="15">
        <v>9</v>
      </c>
      <c r="CT12" s="15">
        <v>41.6</v>
      </c>
      <c r="CU12" s="15">
        <v>97.8</v>
      </c>
      <c r="CV12" s="15">
        <v>0.4</v>
      </c>
      <c r="CY12" s="15">
        <v>12</v>
      </c>
      <c r="CZ12" s="15">
        <v>4.5999999999999996</v>
      </c>
      <c r="DA12" s="15">
        <v>141</v>
      </c>
      <c r="DB12" s="15">
        <v>203</v>
      </c>
      <c r="DC12" s="15">
        <v>43.91</v>
      </c>
      <c r="DD12" s="15">
        <v>0.05</v>
      </c>
      <c r="DE12" s="50" t="s">
        <v>75</v>
      </c>
      <c r="DF12" s="50"/>
      <c r="DG12" s="50"/>
      <c r="DH12" s="50"/>
      <c r="DI12" s="50"/>
      <c r="DJ12" s="15">
        <v>0</v>
      </c>
      <c r="DK12" s="15" t="s">
        <v>241</v>
      </c>
      <c r="DL12" s="15">
        <v>1</v>
      </c>
      <c r="DM12" s="15" t="s">
        <v>240</v>
      </c>
      <c r="DN12" s="15" t="s">
        <v>186</v>
      </c>
      <c r="DO12" s="15" t="s">
        <v>187</v>
      </c>
      <c r="DP12" s="15" t="s">
        <v>175</v>
      </c>
      <c r="DQ12" s="15">
        <v>3</v>
      </c>
      <c r="DR12" s="15" t="s">
        <v>197</v>
      </c>
      <c r="DS12" s="15">
        <v>1</v>
      </c>
      <c r="DT12" s="15" t="s">
        <v>190</v>
      </c>
      <c r="DV12" s="15">
        <v>1</v>
      </c>
      <c r="DW12" s="15">
        <v>3</v>
      </c>
      <c r="DX12" s="15">
        <v>0</v>
      </c>
      <c r="ER12" s="15">
        <v>999</v>
      </c>
    </row>
    <row r="13" spans="1:148" x14ac:dyDescent="0.35">
      <c r="A13" s="1" t="s">
        <v>38</v>
      </c>
      <c r="B13" s="15">
        <v>0</v>
      </c>
      <c r="C13" s="15">
        <v>82</v>
      </c>
      <c r="D13" s="16">
        <v>44043</v>
      </c>
      <c r="E13" s="15">
        <v>79</v>
      </c>
      <c r="F13" s="15">
        <v>3</v>
      </c>
      <c r="G13" s="15">
        <v>11</v>
      </c>
      <c r="H13" s="15">
        <v>3</v>
      </c>
      <c r="I13" s="16">
        <v>43490</v>
      </c>
      <c r="J13" s="15">
        <v>24</v>
      </c>
      <c r="L13" s="15">
        <v>3</v>
      </c>
      <c r="M13" s="15">
        <v>22</v>
      </c>
      <c r="N13" s="15">
        <v>8</v>
      </c>
      <c r="O13" s="15">
        <v>100</v>
      </c>
      <c r="P13" s="15">
        <v>2.5299999999999998</v>
      </c>
      <c r="Q13" s="15">
        <v>7</v>
      </c>
      <c r="R13" s="15">
        <v>6</v>
      </c>
      <c r="S13" s="15">
        <v>28</v>
      </c>
      <c r="T13" s="15">
        <v>15</v>
      </c>
      <c r="U13" s="15">
        <v>0</v>
      </c>
      <c r="V13" s="15">
        <v>7</v>
      </c>
      <c r="W13" s="15">
        <v>10</v>
      </c>
      <c r="X13" s="15">
        <v>7.2</v>
      </c>
      <c r="Y13" s="15">
        <v>29.2</v>
      </c>
      <c r="AA13" s="15">
        <v>6</v>
      </c>
      <c r="AB13" s="15">
        <v>13</v>
      </c>
      <c r="AC13" s="15">
        <v>0.17499999999999999</v>
      </c>
      <c r="AD13" s="15">
        <v>90</v>
      </c>
      <c r="AE13" s="15">
        <v>0</v>
      </c>
      <c r="AG13" s="15">
        <v>0.68899999999999995</v>
      </c>
      <c r="BD13" s="54"/>
      <c r="BG13" s="54"/>
      <c r="BJ13" s="34"/>
      <c r="BX13" s="15">
        <v>1</v>
      </c>
      <c r="BY13" s="16">
        <v>44106</v>
      </c>
      <c r="BZ13" s="16" t="s">
        <v>136</v>
      </c>
      <c r="CA13" s="15">
        <v>0</v>
      </c>
      <c r="CB13" s="34">
        <f t="shared" si="3"/>
        <v>88</v>
      </c>
      <c r="CC13" s="15">
        <f t="shared" si="0"/>
        <v>20</v>
      </c>
      <c r="CD13" s="15">
        <f t="shared" si="1"/>
        <v>616</v>
      </c>
      <c r="CE13" s="15">
        <v>0</v>
      </c>
      <c r="CF13" s="15">
        <v>0</v>
      </c>
      <c r="CG13" s="15">
        <v>0</v>
      </c>
      <c r="CH13" s="15" t="e">
        <f t="shared" si="2"/>
        <v>#NUM!</v>
      </c>
      <c r="CI13" s="15">
        <v>0</v>
      </c>
      <c r="CJ13" s="15">
        <v>5.17</v>
      </c>
      <c r="CK13" s="15">
        <v>12.2</v>
      </c>
      <c r="CL13" s="15">
        <v>250</v>
      </c>
      <c r="CM13" s="15">
        <v>1.5</v>
      </c>
      <c r="CN13" s="15">
        <v>107</v>
      </c>
      <c r="CO13" s="15">
        <v>0.75</v>
      </c>
      <c r="CP13" s="15">
        <v>2.96</v>
      </c>
      <c r="CQ13" s="55">
        <v>26</v>
      </c>
      <c r="CR13" s="15">
        <v>41.4</v>
      </c>
      <c r="CS13" s="15">
        <v>9.8000000000000007</v>
      </c>
      <c r="CT13" s="15">
        <v>29.9</v>
      </c>
      <c r="CU13" s="15">
        <v>97.3</v>
      </c>
      <c r="CV13" s="15">
        <v>0.7</v>
      </c>
      <c r="CW13" s="15">
        <v>0.4</v>
      </c>
      <c r="CY13" s="15">
        <v>9</v>
      </c>
      <c r="CZ13" s="15">
        <v>10</v>
      </c>
      <c r="DA13" s="15">
        <v>165</v>
      </c>
      <c r="DB13" s="15">
        <v>58.9</v>
      </c>
      <c r="DC13" s="15">
        <v>45.4</v>
      </c>
      <c r="DD13" s="15">
        <v>0.3</v>
      </c>
      <c r="DE13" s="15">
        <v>34</v>
      </c>
      <c r="DF13" s="15" t="s">
        <v>68</v>
      </c>
      <c r="DG13" s="15">
        <v>43</v>
      </c>
      <c r="DH13" s="15" t="s">
        <v>68</v>
      </c>
      <c r="DI13" s="15" t="s">
        <v>272</v>
      </c>
      <c r="DJ13" s="15">
        <v>1</v>
      </c>
      <c r="DK13" s="15" t="s">
        <v>236</v>
      </c>
      <c r="DN13" s="15" t="s">
        <v>186</v>
      </c>
      <c r="DO13" s="15" t="s">
        <v>187</v>
      </c>
      <c r="DP13" s="15" t="s">
        <v>175</v>
      </c>
      <c r="DQ13" s="15">
        <v>3</v>
      </c>
      <c r="DR13" s="15" t="s">
        <v>197</v>
      </c>
      <c r="DS13" s="15">
        <v>1</v>
      </c>
      <c r="DT13" s="15" t="s">
        <v>190</v>
      </c>
      <c r="DV13" s="15">
        <v>1</v>
      </c>
      <c r="DW13" s="15">
        <v>3</v>
      </c>
      <c r="DX13" s="15">
        <v>0</v>
      </c>
      <c r="ER13" s="15">
        <v>999</v>
      </c>
    </row>
    <row r="14" spans="1:148" x14ac:dyDescent="0.35">
      <c r="A14" s="1" t="s">
        <v>121</v>
      </c>
      <c r="B14" s="15">
        <v>0</v>
      </c>
      <c r="C14" s="15">
        <v>79</v>
      </c>
      <c r="D14" s="16">
        <v>44327</v>
      </c>
      <c r="E14" s="15">
        <v>79</v>
      </c>
      <c r="F14" s="15">
        <v>1</v>
      </c>
      <c r="G14" s="15">
        <v>11</v>
      </c>
      <c r="I14" s="16">
        <v>44361</v>
      </c>
      <c r="J14" s="15">
        <v>28.7</v>
      </c>
      <c r="L14" s="15">
        <v>2</v>
      </c>
      <c r="M14" s="15">
        <v>21</v>
      </c>
      <c r="N14" s="15">
        <v>7</v>
      </c>
      <c r="O14" s="15">
        <v>100</v>
      </c>
      <c r="P14" s="15">
        <v>2.14</v>
      </c>
      <c r="Q14" s="15">
        <v>6</v>
      </c>
      <c r="R14" s="15">
        <v>3</v>
      </c>
      <c r="S14" s="15">
        <v>23</v>
      </c>
      <c r="U14" s="15">
        <v>0</v>
      </c>
      <c r="V14" s="15">
        <v>6</v>
      </c>
      <c r="W14" s="15">
        <v>8</v>
      </c>
      <c r="X14" s="15">
        <v>9</v>
      </c>
      <c r="Y14" s="15">
        <v>34</v>
      </c>
      <c r="Z14" s="15">
        <v>1</v>
      </c>
      <c r="AA14" s="15">
        <v>4</v>
      </c>
      <c r="AB14" s="15">
        <v>7</v>
      </c>
      <c r="AC14" s="15">
        <v>0.18</v>
      </c>
      <c r="AG14" s="15">
        <v>0.76</v>
      </c>
      <c r="BD14" s="54"/>
      <c r="BG14" s="54"/>
      <c r="BJ14" s="34"/>
      <c r="BX14" s="15">
        <v>1</v>
      </c>
      <c r="BY14" s="16">
        <v>44493</v>
      </c>
      <c r="BZ14" s="16" t="s">
        <v>135</v>
      </c>
      <c r="CA14" s="15">
        <v>1</v>
      </c>
      <c r="CB14" s="34">
        <f t="shared" si="3"/>
        <v>18.857142857142858</v>
      </c>
      <c r="CC14" s="15">
        <f t="shared" si="0"/>
        <v>4</v>
      </c>
      <c r="CD14" s="15">
        <f t="shared" si="1"/>
        <v>132</v>
      </c>
      <c r="CE14" s="15">
        <v>1</v>
      </c>
      <c r="CF14" s="15">
        <v>1</v>
      </c>
      <c r="CG14" s="16">
        <v>44493</v>
      </c>
      <c r="CH14" s="15">
        <f t="shared" si="2"/>
        <v>132</v>
      </c>
      <c r="CI14" s="15">
        <v>0</v>
      </c>
      <c r="CJ14" s="15">
        <v>11.4</v>
      </c>
      <c r="CK14" s="15">
        <v>14.7</v>
      </c>
      <c r="CL14" s="15">
        <v>313</v>
      </c>
      <c r="CM14" s="15">
        <v>1.1000000000000001</v>
      </c>
      <c r="CN14" s="15">
        <v>37</v>
      </c>
      <c r="CO14" s="15">
        <v>0.4</v>
      </c>
      <c r="CQ14" s="55"/>
      <c r="CS14" s="15">
        <v>10.4</v>
      </c>
      <c r="CT14" s="15">
        <v>40.6</v>
      </c>
      <c r="CU14" s="15">
        <v>73.8</v>
      </c>
      <c r="CV14" s="15">
        <v>0.57999999999999996</v>
      </c>
      <c r="CW14" s="15">
        <v>0.3</v>
      </c>
      <c r="CY14" s="15">
        <v>22</v>
      </c>
      <c r="CZ14" s="15">
        <v>3.8</v>
      </c>
      <c r="DA14" s="15">
        <v>284</v>
      </c>
      <c r="DB14" s="15">
        <v>162</v>
      </c>
      <c r="DC14" s="15">
        <v>7.7</v>
      </c>
      <c r="DD14" s="15">
        <v>0.25</v>
      </c>
      <c r="DE14" s="15">
        <v>55</v>
      </c>
      <c r="DF14" s="15">
        <v>17</v>
      </c>
      <c r="DG14" s="15">
        <v>33</v>
      </c>
      <c r="DH14" s="15" t="s">
        <v>68</v>
      </c>
      <c r="DI14" s="15" t="s">
        <v>67</v>
      </c>
      <c r="DJ14" s="15">
        <v>1</v>
      </c>
      <c r="DK14" s="15" t="s">
        <v>233</v>
      </c>
      <c r="DN14" s="15" t="s">
        <v>167</v>
      </c>
      <c r="DO14" s="15" t="s">
        <v>187</v>
      </c>
      <c r="DP14" s="15" t="s">
        <v>175</v>
      </c>
      <c r="DQ14" s="15">
        <v>0</v>
      </c>
      <c r="DR14" s="15">
        <v>0</v>
      </c>
      <c r="DS14" s="15">
        <v>1</v>
      </c>
      <c r="DT14" s="15" t="s">
        <v>169</v>
      </c>
      <c r="DU14" s="15" t="s">
        <v>170</v>
      </c>
      <c r="DV14" s="15">
        <v>1</v>
      </c>
      <c r="DW14" s="15" t="s">
        <v>170</v>
      </c>
      <c r="DX14" s="15">
        <v>0</v>
      </c>
      <c r="DY14" s="16">
        <v>43403</v>
      </c>
      <c r="DZ14" s="15">
        <v>34.5</v>
      </c>
      <c r="EB14" s="15">
        <v>0</v>
      </c>
      <c r="EC14" s="15" t="s">
        <v>198</v>
      </c>
      <c r="ED14" s="34">
        <v>4.3548387096774199</v>
      </c>
      <c r="EE14" s="15">
        <v>4</v>
      </c>
      <c r="EF14" s="15">
        <v>1</v>
      </c>
      <c r="EG14" s="15">
        <v>2</v>
      </c>
      <c r="EH14" s="15">
        <v>3</v>
      </c>
      <c r="EI14" s="15">
        <v>2</v>
      </c>
      <c r="EJ14" s="15">
        <v>2</v>
      </c>
      <c r="EK14" s="15">
        <v>3</v>
      </c>
      <c r="EL14" s="15">
        <v>3</v>
      </c>
      <c r="EM14" s="15">
        <v>3</v>
      </c>
      <c r="EN14" s="15">
        <v>0</v>
      </c>
      <c r="EO14" s="15">
        <v>1</v>
      </c>
      <c r="EP14" s="15">
        <v>0</v>
      </c>
      <c r="EQ14" s="15">
        <v>0</v>
      </c>
      <c r="ER14" s="15" t="s">
        <v>178</v>
      </c>
    </row>
    <row r="15" spans="1:148" x14ac:dyDescent="0.35">
      <c r="A15" s="1" t="s">
        <v>40</v>
      </c>
      <c r="B15" s="15">
        <v>0</v>
      </c>
      <c r="C15" s="15">
        <v>81</v>
      </c>
      <c r="D15" s="16">
        <v>43494</v>
      </c>
      <c r="E15" s="15">
        <v>81</v>
      </c>
      <c r="F15" s="15">
        <v>3</v>
      </c>
      <c r="G15" s="15">
        <v>14</v>
      </c>
      <c r="H15" s="15">
        <v>1</v>
      </c>
      <c r="I15" s="16">
        <v>43509</v>
      </c>
      <c r="J15" s="15">
        <v>30</v>
      </c>
      <c r="K15" s="15">
        <v>22</v>
      </c>
      <c r="L15" s="15">
        <v>4</v>
      </c>
      <c r="M15" s="15">
        <v>27.5</v>
      </c>
      <c r="N15" s="15">
        <v>8</v>
      </c>
      <c r="O15" s="15">
        <v>100</v>
      </c>
      <c r="P15" s="15">
        <v>2.15</v>
      </c>
      <c r="Q15" s="15">
        <v>5</v>
      </c>
      <c r="R15" s="15">
        <v>3</v>
      </c>
      <c r="S15" s="15">
        <v>28</v>
      </c>
      <c r="T15" s="15">
        <v>15</v>
      </c>
      <c r="U15" s="15">
        <v>0</v>
      </c>
      <c r="V15" s="15">
        <v>5</v>
      </c>
      <c r="W15" s="15">
        <v>6</v>
      </c>
      <c r="X15" s="15">
        <v>7</v>
      </c>
      <c r="Y15" s="15">
        <v>35.1</v>
      </c>
      <c r="AA15" s="15">
        <v>3</v>
      </c>
      <c r="AB15" s="15">
        <v>5</v>
      </c>
      <c r="AC15" s="15">
        <v>0.11</v>
      </c>
      <c r="AD15" s="15">
        <v>90</v>
      </c>
      <c r="AE15" s="15">
        <v>0</v>
      </c>
      <c r="AG15" s="15">
        <v>0.76</v>
      </c>
      <c r="BD15" s="54"/>
      <c r="BG15" s="54"/>
      <c r="BJ15" s="34"/>
      <c r="BX15" s="15">
        <v>0</v>
      </c>
      <c r="CA15" s="15">
        <v>0</v>
      </c>
      <c r="CB15" s="34" t="e">
        <f t="shared" si="3"/>
        <v>#NUM!</v>
      </c>
      <c r="CC15" s="15" t="e">
        <f t="shared" si="0"/>
        <v>#NUM!</v>
      </c>
      <c r="CD15" s="15" t="e">
        <f t="shared" si="1"/>
        <v>#NUM!</v>
      </c>
      <c r="CE15" s="15">
        <v>0</v>
      </c>
      <c r="CF15" s="15">
        <v>0</v>
      </c>
      <c r="CG15" s="15">
        <v>0</v>
      </c>
      <c r="CH15" s="15" t="e">
        <f t="shared" si="2"/>
        <v>#NUM!</v>
      </c>
      <c r="CI15" s="15">
        <v>1</v>
      </c>
      <c r="CK15" s="15">
        <v>10.3</v>
      </c>
      <c r="CM15" s="15">
        <v>1.5</v>
      </c>
      <c r="CQ15" s="55"/>
      <c r="DC15" s="15">
        <v>49</v>
      </c>
      <c r="DE15" s="50" t="s">
        <v>75</v>
      </c>
      <c r="DF15" s="50"/>
      <c r="DG15" s="50"/>
      <c r="DH15" s="50"/>
      <c r="DI15" s="50"/>
      <c r="DJ15" s="15">
        <v>1</v>
      </c>
      <c r="DK15" s="15" t="s">
        <v>242</v>
      </c>
      <c r="DN15" s="15" t="s">
        <v>174</v>
      </c>
      <c r="DO15" s="15" t="s">
        <v>42</v>
      </c>
      <c r="DP15" s="15" t="s">
        <v>168</v>
      </c>
      <c r="DQ15" s="15">
        <v>1</v>
      </c>
      <c r="DR15" s="15" t="s">
        <v>243</v>
      </c>
      <c r="DS15" s="15">
        <v>1</v>
      </c>
      <c r="DT15" s="15" t="s">
        <v>200</v>
      </c>
      <c r="DU15" s="15" t="s">
        <v>170</v>
      </c>
      <c r="DV15" s="15">
        <v>0</v>
      </c>
      <c r="DW15" s="15">
        <v>0</v>
      </c>
      <c r="DX15" s="15">
        <v>0</v>
      </c>
      <c r="DY15" s="16"/>
    </row>
    <row r="16" spans="1:148" x14ac:dyDescent="0.35">
      <c r="A16" s="1" t="s">
        <v>27</v>
      </c>
      <c r="B16" s="15">
        <v>0</v>
      </c>
      <c r="C16" s="15">
        <v>83</v>
      </c>
      <c r="D16" s="16">
        <v>43090</v>
      </c>
      <c r="E16" s="15">
        <v>83</v>
      </c>
      <c r="F16" s="15">
        <v>2</v>
      </c>
      <c r="G16" s="15">
        <v>16</v>
      </c>
      <c r="H16" s="15">
        <v>0</v>
      </c>
      <c r="I16" s="16">
        <v>43088</v>
      </c>
      <c r="J16" s="15">
        <v>30</v>
      </c>
      <c r="L16" s="15">
        <v>2</v>
      </c>
      <c r="M16" s="15">
        <v>27</v>
      </c>
      <c r="N16" s="15">
        <v>8</v>
      </c>
      <c r="O16" s="15">
        <v>100</v>
      </c>
      <c r="P16" s="15">
        <v>1.84</v>
      </c>
      <c r="Q16" s="15">
        <v>2</v>
      </c>
      <c r="R16" s="15">
        <v>1</v>
      </c>
      <c r="S16" s="15">
        <v>28</v>
      </c>
      <c r="T16" s="15">
        <v>0</v>
      </c>
      <c r="U16" s="15">
        <v>0</v>
      </c>
      <c r="V16" s="15">
        <v>3</v>
      </c>
      <c r="W16" s="15">
        <v>9</v>
      </c>
      <c r="X16" s="15">
        <v>5</v>
      </c>
      <c r="Y16" s="15">
        <v>27.3</v>
      </c>
      <c r="AA16" s="15">
        <v>2</v>
      </c>
      <c r="AB16" s="15">
        <v>2</v>
      </c>
      <c r="AC16" s="15">
        <v>0.1</v>
      </c>
      <c r="AD16" s="15">
        <v>100</v>
      </c>
      <c r="AE16" s="15">
        <v>0</v>
      </c>
      <c r="AF16" s="15">
        <v>0.9</v>
      </c>
      <c r="AH16" s="16">
        <v>43594</v>
      </c>
      <c r="AI16" s="15">
        <v>27.8</v>
      </c>
      <c r="AK16" s="15">
        <v>1</v>
      </c>
      <c r="AL16" s="15">
        <v>27</v>
      </c>
      <c r="AM16" s="15">
        <v>8</v>
      </c>
      <c r="AN16" s="15">
        <v>100</v>
      </c>
      <c r="AO16" s="15">
        <v>2.2000000000000002</v>
      </c>
      <c r="AP16" s="15">
        <v>6</v>
      </c>
      <c r="AQ16" s="15">
        <v>4</v>
      </c>
      <c r="AR16" s="15">
        <v>17</v>
      </c>
      <c r="AS16" s="15">
        <v>65</v>
      </c>
      <c r="AT16" s="15">
        <v>0</v>
      </c>
      <c r="AU16" s="15">
        <v>6</v>
      </c>
      <c r="AV16" s="15">
        <v>10</v>
      </c>
      <c r="AW16" s="15">
        <v>14.9</v>
      </c>
      <c r="AX16" s="15">
        <v>23.1</v>
      </c>
      <c r="AZ16" s="15">
        <v>6</v>
      </c>
      <c r="BA16" s="15">
        <v>0.25</v>
      </c>
      <c r="BB16" s="15">
        <v>0.66</v>
      </c>
      <c r="BC16" s="16">
        <v>44018</v>
      </c>
      <c r="BD16" s="54">
        <v>26.8</v>
      </c>
      <c r="BF16" s="15">
        <v>2</v>
      </c>
      <c r="BG16" s="54">
        <v>23.5</v>
      </c>
      <c r="BH16" s="15">
        <v>6</v>
      </c>
      <c r="BI16" s="15">
        <v>85</v>
      </c>
      <c r="BJ16" s="34">
        <v>2.0699999999999998</v>
      </c>
      <c r="BK16" s="15">
        <v>7</v>
      </c>
      <c r="BL16" s="15">
        <v>4</v>
      </c>
      <c r="BM16" s="15">
        <v>18</v>
      </c>
      <c r="BO16" s="15">
        <v>4</v>
      </c>
      <c r="BP16" s="15">
        <v>7</v>
      </c>
      <c r="BQ16" s="15">
        <v>13</v>
      </c>
      <c r="BR16" s="15">
        <v>15.9</v>
      </c>
      <c r="BS16" s="15">
        <v>22.1</v>
      </c>
      <c r="BT16" s="15">
        <v>7</v>
      </c>
      <c r="BU16" s="15">
        <v>6</v>
      </c>
      <c r="BV16" s="15">
        <v>0.31</v>
      </c>
      <c r="BW16" s="15">
        <v>0.76</v>
      </c>
      <c r="BX16" s="15">
        <v>0</v>
      </c>
      <c r="CA16" s="15">
        <v>0</v>
      </c>
      <c r="CB16" s="34" t="e">
        <f t="shared" si="3"/>
        <v>#NUM!</v>
      </c>
      <c r="CC16" s="15" t="e">
        <f t="shared" si="0"/>
        <v>#NUM!</v>
      </c>
      <c r="CD16" s="15" t="e">
        <f t="shared" si="1"/>
        <v>#NUM!</v>
      </c>
      <c r="CE16" s="15">
        <v>1</v>
      </c>
      <c r="CF16" s="15">
        <v>4</v>
      </c>
      <c r="CG16" s="16">
        <v>43682</v>
      </c>
      <c r="CH16" s="15">
        <f t="shared" si="2"/>
        <v>594</v>
      </c>
      <c r="CI16" s="15">
        <v>0</v>
      </c>
      <c r="CJ16" s="15">
        <v>6.23</v>
      </c>
      <c r="CK16" s="15">
        <v>10.9</v>
      </c>
      <c r="CL16" s="15">
        <v>13</v>
      </c>
      <c r="CM16" s="15">
        <v>1.8</v>
      </c>
      <c r="CO16" s="15">
        <v>0.86</v>
      </c>
      <c r="CQ16" s="55"/>
      <c r="CS16" s="15">
        <v>8.6</v>
      </c>
      <c r="CT16" s="15">
        <v>42.2</v>
      </c>
      <c r="CU16" s="15">
        <v>79</v>
      </c>
      <c r="CY16" s="15">
        <v>14</v>
      </c>
      <c r="CZ16" s="15">
        <v>5.6</v>
      </c>
      <c r="DA16" s="15">
        <v>216</v>
      </c>
      <c r="DB16" s="15">
        <v>287</v>
      </c>
      <c r="DC16" s="15">
        <v>15.9</v>
      </c>
      <c r="DD16" s="15">
        <v>0.1</v>
      </c>
      <c r="DE16" s="15">
        <v>55</v>
      </c>
      <c r="DF16" s="15" t="s">
        <v>68</v>
      </c>
      <c r="DG16" s="15" t="s">
        <v>68</v>
      </c>
      <c r="DH16" s="15" t="s">
        <v>68</v>
      </c>
      <c r="DI16" s="15" t="s">
        <v>67</v>
      </c>
      <c r="DJ16" s="15">
        <v>1</v>
      </c>
      <c r="DK16" s="15" t="s">
        <v>274</v>
      </c>
      <c r="DN16" s="15" t="s">
        <v>223</v>
      </c>
      <c r="DO16" s="15" t="s">
        <v>127</v>
      </c>
      <c r="DP16" s="15" t="s">
        <v>180</v>
      </c>
      <c r="DQ16" s="15">
        <v>1</v>
      </c>
      <c r="DR16" s="15" t="s">
        <v>172</v>
      </c>
      <c r="DS16" s="15">
        <v>0</v>
      </c>
      <c r="DT16" s="15" t="s">
        <v>173</v>
      </c>
      <c r="DU16" s="15">
        <v>0</v>
      </c>
      <c r="DV16" s="15">
        <v>1</v>
      </c>
      <c r="DW16" s="15">
        <v>0</v>
      </c>
      <c r="DX16" s="15">
        <v>0</v>
      </c>
      <c r="DY16" s="16"/>
    </row>
    <row r="17" spans="1:158" ht="11.5" customHeight="1" x14ac:dyDescent="0.35">
      <c r="A17" s="1" t="s">
        <v>124</v>
      </c>
      <c r="B17" s="15">
        <v>0</v>
      </c>
      <c r="C17" s="15">
        <v>92</v>
      </c>
      <c r="D17" s="16">
        <v>44362</v>
      </c>
      <c r="E17" s="15">
        <v>92</v>
      </c>
      <c r="F17" s="15">
        <v>2</v>
      </c>
      <c r="G17" s="15">
        <v>8</v>
      </c>
      <c r="I17" s="16">
        <v>44364</v>
      </c>
      <c r="J17" s="15">
        <v>30</v>
      </c>
      <c r="L17" s="15">
        <v>1</v>
      </c>
      <c r="M17" s="15">
        <v>20.5</v>
      </c>
      <c r="N17" s="15">
        <v>8</v>
      </c>
      <c r="O17" s="15">
        <v>100</v>
      </c>
      <c r="P17" s="15">
        <v>1.71</v>
      </c>
      <c r="Q17" s="15">
        <v>3</v>
      </c>
      <c r="R17" s="15">
        <v>0</v>
      </c>
      <c r="S17" s="15">
        <v>26</v>
      </c>
      <c r="U17" s="15">
        <v>0</v>
      </c>
      <c r="V17" s="15">
        <v>0</v>
      </c>
      <c r="W17" s="15">
        <v>6</v>
      </c>
      <c r="X17" s="15">
        <v>9</v>
      </c>
      <c r="Y17" s="15">
        <v>28.5</v>
      </c>
      <c r="Z17" s="15">
        <v>2</v>
      </c>
      <c r="AA17" s="15">
        <v>1</v>
      </c>
      <c r="AB17" s="15">
        <v>4</v>
      </c>
      <c r="AC17" s="15">
        <v>0.2</v>
      </c>
      <c r="AG17" s="15">
        <v>0.88300000000000001</v>
      </c>
      <c r="AH17" s="16">
        <v>44545</v>
      </c>
      <c r="AI17" s="15">
        <v>27.2</v>
      </c>
      <c r="AJ17" s="15">
        <v>18</v>
      </c>
      <c r="AK17" s="15">
        <v>4</v>
      </c>
      <c r="AL17" s="15">
        <v>20.5</v>
      </c>
      <c r="AM17" s="15">
        <v>8</v>
      </c>
      <c r="AN17" s="15">
        <v>100</v>
      </c>
      <c r="AO17" s="15">
        <v>1.71</v>
      </c>
      <c r="AP17" s="15">
        <v>3</v>
      </c>
      <c r="AQ17" s="15">
        <v>4</v>
      </c>
      <c r="AR17" s="15">
        <v>25</v>
      </c>
      <c r="AT17" s="15">
        <v>0</v>
      </c>
      <c r="AU17" s="15">
        <v>2</v>
      </c>
      <c r="AV17" s="15">
        <v>6</v>
      </c>
      <c r="AW17" s="15">
        <v>12</v>
      </c>
      <c r="AX17" s="15">
        <v>27</v>
      </c>
      <c r="AY17" s="15">
        <v>2</v>
      </c>
      <c r="AZ17" s="15">
        <v>10</v>
      </c>
      <c r="BA17" s="15">
        <v>0.12</v>
      </c>
      <c r="BB17" s="15">
        <v>0.88300000000000001</v>
      </c>
      <c r="BC17" s="16">
        <v>44719</v>
      </c>
      <c r="BD17" s="54">
        <v>28.2</v>
      </c>
      <c r="BF17" s="15">
        <v>4</v>
      </c>
      <c r="BG17" s="54">
        <v>23.5</v>
      </c>
      <c r="BH17" s="15">
        <v>7</v>
      </c>
      <c r="BI17" s="15">
        <v>100</v>
      </c>
      <c r="BJ17" s="34">
        <v>1.71</v>
      </c>
      <c r="BK17" s="15">
        <v>3</v>
      </c>
      <c r="BL17" s="15">
        <v>3</v>
      </c>
      <c r="BM17" s="15">
        <v>26</v>
      </c>
      <c r="BO17" s="15">
        <v>3</v>
      </c>
      <c r="BP17" s="15">
        <v>3</v>
      </c>
      <c r="BQ17" s="15">
        <v>8</v>
      </c>
      <c r="BR17" s="15">
        <v>12</v>
      </c>
      <c r="BS17" s="15">
        <v>26</v>
      </c>
      <c r="BT17" s="15">
        <v>4</v>
      </c>
      <c r="BU17" s="15">
        <v>8</v>
      </c>
      <c r="BV17" s="15">
        <v>0.12</v>
      </c>
      <c r="BW17" s="15">
        <v>0.72499999999999998</v>
      </c>
      <c r="BX17" s="15">
        <v>1</v>
      </c>
      <c r="BY17" s="16">
        <v>45013</v>
      </c>
      <c r="BZ17" s="2" t="s">
        <v>136</v>
      </c>
      <c r="CA17" s="15">
        <v>0</v>
      </c>
      <c r="CB17" s="34">
        <f t="shared" si="3"/>
        <v>92.714285714285708</v>
      </c>
      <c r="CC17" s="15">
        <f t="shared" si="0"/>
        <v>21</v>
      </c>
      <c r="CD17" s="15">
        <f t="shared" si="1"/>
        <v>649</v>
      </c>
      <c r="CE17" s="15">
        <v>0</v>
      </c>
      <c r="CF17" s="15">
        <v>0</v>
      </c>
      <c r="CG17" s="15">
        <v>0</v>
      </c>
      <c r="CH17" s="15" t="e">
        <f t="shared" si="2"/>
        <v>#NUM!</v>
      </c>
      <c r="CI17" s="15">
        <v>0</v>
      </c>
      <c r="CJ17" s="15">
        <v>2.87</v>
      </c>
      <c r="CK17" s="15">
        <v>8.9</v>
      </c>
      <c r="CL17" s="15">
        <v>92</v>
      </c>
      <c r="CM17" s="15">
        <v>1.2</v>
      </c>
      <c r="CN17" s="15">
        <v>77</v>
      </c>
      <c r="CO17" s="15">
        <v>0.17</v>
      </c>
      <c r="CQ17" s="55"/>
      <c r="CS17" s="15">
        <v>9.6</v>
      </c>
      <c r="CT17" s="15">
        <v>32</v>
      </c>
      <c r="CU17" s="15">
        <v>105.7</v>
      </c>
      <c r="CV17" s="15">
        <v>0.34</v>
      </c>
      <c r="CW17" s="15">
        <v>0.2</v>
      </c>
      <c r="CY17" s="15">
        <v>11</v>
      </c>
      <c r="CZ17" s="15">
        <v>8.9</v>
      </c>
      <c r="DA17" s="15">
        <v>99</v>
      </c>
      <c r="DB17" s="15">
        <v>103</v>
      </c>
      <c r="DC17" s="15">
        <v>59</v>
      </c>
      <c r="DD17" s="15" t="s">
        <v>270</v>
      </c>
      <c r="DE17" s="50" t="s">
        <v>75</v>
      </c>
      <c r="DF17" s="50"/>
      <c r="DG17" s="50"/>
      <c r="DH17" s="50"/>
      <c r="DI17" s="50"/>
      <c r="DJ17" s="15">
        <v>1</v>
      </c>
      <c r="DK17" s="15" t="s">
        <v>244</v>
      </c>
      <c r="DN17" s="15" t="s">
        <v>186</v>
      </c>
      <c r="DO17" s="15" t="s">
        <v>187</v>
      </c>
      <c r="DP17" s="15" t="s">
        <v>168</v>
      </c>
      <c r="DQ17" s="15">
        <v>0</v>
      </c>
      <c r="DR17" s="15">
        <v>0</v>
      </c>
      <c r="DV17" s="15">
        <v>0</v>
      </c>
      <c r="DX17" s="15">
        <v>0</v>
      </c>
      <c r="DY17" s="16">
        <v>43724</v>
      </c>
      <c r="DZ17" s="15">
        <v>0.8</v>
      </c>
      <c r="EB17" s="15">
        <v>0</v>
      </c>
      <c r="EC17" s="15" t="s">
        <v>201</v>
      </c>
      <c r="ED17" s="34">
        <v>2.4285714285714288</v>
      </c>
      <c r="EE17" s="15">
        <v>7</v>
      </c>
      <c r="EF17" s="15">
        <v>1.8</v>
      </c>
      <c r="EG17" s="15">
        <v>1.2</v>
      </c>
      <c r="EH17" s="15">
        <v>3.4</v>
      </c>
      <c r="EI17" s="15">
        <v>3</v>
      </c>
      <c r="EJ17" s="15">
        <v>1.36</v>
      </c>
      <c r="EK17" s="15">
        <v>3</v>
      </c>
      <c r="EL17" s="15">
        <v>3</v>
      </c>
      <c r="EM17" s="15">
        <v>3</v>
      </c>
      <c r="EN17" s="15">
        <v>0</v>
      </c>
      <c r="EO17" s="15">
        <v>1</v>
      </c>
      <c r="EP17" s="15">
        <v>0</v>
      </c>
      <c r="EQ17" s="15">
        <v>0</v>
      </c>
      <c r="ER17" s="15" t="s">
        <v>178</v>
      </c>
    </row>
    <row r="18" spans="1:158" x14ac:dyDescent="0.35">
      <c r="A18" s="15" t="s">
        <v>30</v>
      </c>
      <c r="B18" s="15">
        <v>0</v>
      </c>
      <c r="C18" s="15">
        <v>67</v>
      </c>
      <c r="D18" s="16">
        <v>43131</v>
      </c>
      <c r="E18" s="15">
        <v>67</v>
      </c>
      <c r="F18" s="15">
        <v>0</v>
      </c>
      <c r="G18" s="15">
        <v>15</v>
      </c>
      <c r="H18" s="15">
        <v>2</v>
      </c>
      <c r="I18" s="16">
        <v>43147</v>
      </c>
      <c r="J18" s="15">
        <v>29</v>
      </c>
      <c r="L18" s="15">
        <v>2</v>
      </c>
      <c r="M18" s="15">
        <v>25</v>
      </c>
      <c r="N18" s="15">
        <v>7</v>
      </c>
      <c r="O18" s="15">
        <v>100</v>
      </c>
      <c r="P18" s="15">
        <v>2</v>
      </c>
      <c r="Q18" s="15">
        <v>1.4</v>
      </c>
      <c r="R18" s="15">
        <v>0</v>
      </c>
      <c r="S18" s="15">
        <v>21</v>
      </c>
      <c r="T18" s="15">
        <v>25</v>
      </c>
      <c r="U18" s="15">
        <v>0</v>
      </c>
      <c r="V18" s="15">
        <v>5</v>
      </c>
      <c r="W18" s="15">
        <v>6</v>
      </c>
      <c r="X18" s="15">
        <v>7</v>
      </c>
      <c r="Y18" s="15">
        <v>43.9</v>
      </c>
      <c r="AA18" s="15">
        <v>2</v>
      </c>
      <c r="AB18" s="15">
        <v>4</v>
      </c>
      <c r="AC18" s="15">
        <v>0.14000000000000001</v>
      </c>
      <c r="AD18" s="15">
        <v>90</v>
      </c>
      <c r="AE18" s="15">
        <v>1</v>
      </c>
      <c r="AF18" s="15">
        <v>0.66</v>
      </c>
      <c r="BD18" s="54"/>
      <c r="BG18" s="54"/>
      <c r="BJ18" s="34"/>
      <c r="BX18" s="15">
        <v>1</v>
      </c>
      <c r="BY18" s="16">
        <v>45004</v>
      </c>
      <c r="BZ18" s="2" t="s">
        <v>136</v>
      </c>
      <c r="CA18" s="15">
        <v>0</v>
      </c>
      <c r="CB18" s="34">
        <f t="shared" si="3"/>
        <v>265.28571428571428</v>
      </c>
      <c r="CC18" s="15">
        <f t="shared" si="0"/>
        <v>61</v>
      </c>
      <c r="CD18" s="15">
        <f t="shared" si="1"/>
        <v>1857</v>
      </c>
      <c r="CE18" s="1">
        <v>1</v>
      </c>
      <c r="CF18" s="1">
        <v>1</v>
      </c>
      <c r="CG18" s="35">
        <v>44862</v>
      </c>
      <c r="CH18" s="15">
        <f t="shared" si="2"/>
        <v>1715</v>
      </c>
      <c r="CI18" s="15">
        <v>1</v>
      </c>
      <c r="CJ18" s="15">
        <v>11.78</v>
      </c>
      <c r="CK18" s="15">
        <v>14.2</v>
      </c>
      <c r="CL18" s="15">
        <v>363</v>
      </c>
      <c r="CM18" s="15">
        <v>1</v>
      </c>
      <c r="CN18" s="15">
        <v>48</v>
      </c>
      <c r="CO18" s="15">
        <v>0.16</v>
      </c>
      <c r="CP18" s="15">
        <v>1.02</v>
      </c>
      <c r="CQ18" s="55">
        <v>97</v>
      </c>
      <c r="CR18" s="15">
        <v>30.3</v>
      </c>
      <c r="CS18" s="15">
        <v>9.4</v>
      </c>
      <c r="CT18" s="15">
        <v>45.3</v>
      </c>
      <c r="CU18" s="15">
        <v>88</v>
      </c>
      <c r="CV18" s="15">
        <v>0.62</v>
      </c>
      <c r="CY18" s="15">
        <v>16</v>
      </c>
      <c r="CZ18" s="15">
        <v>2.5</v>
      </c>
      <c r="DA18" s="15">
        <v>165</v>
      </c>
      <c r="DB18" s="15">
        <v>437</v>
      </c>
      <c r="DC18" s="15">
        <v>21.7</v>
      </c>
      <c r="DD18" s="15" t="s">
        <v>275</v>
      </c>
      <c r="DE18" s="15" t="s">
        <v>74</v>
      </c>
      <c r="DJ18" s="15">
        <v>1</v>
      </c>
      <c r="DK18" s="15" t="s">
        <v>233</v>
      </c>
      <c r="DN18" s="15" t="s">
        <v>167</v>
      </c>
      <c r="DO18" s="15" t="s">
        <v>127</v>
      </c>
      <c r="DP18" s="15" t="s">
        <v>180</v>
      </c>
      <c r="DQ18" s="15">
        <v>1</v>
      </c>
      <c r="DR18" s="15" t="s">
        <v>172</v>
      </c>
      <c r="DS18" s="15">
        <v>1</v>
      </c>
      <c r="DT18" s="15" t="s">
        <v>169</v>
      </c>
      <c r="DU18" s="15" t="s">
        <v>170</v>
      </c>
      <c r="DV18" s="15">
        <v>1</v>
      </c>
      <c r="DW18" s="15" t="s">
        <v>170</v>
      </c>
      <c r="DX18" s="15">
        <v>0</v>
      </c>
      <c r="DY18" s="16">
        <v>43992</v>
      </c>
      <c r="DZ18" s="15">
        <v>0.2</v>
      </c>
      <c r="EB18" s="15">
        <v>0</v>
      </c>
      <c r="EC18" s="15" t="s">
        <v>202</v>
      </c>
      <c r="ED18" s="34">
        <v>3.5914634146341462</v>
      </c>
      <c r="EE18" s="15">
        <v>14</v>
      </c>
      <c r="EF18" s="15">
        <v>2</v>
      </c>
      <c r="EG18" s="15">
        <v>1</v>
      </c>
      <c r="EH18" s="15">
        <v>9</v>
      </c>
      <c r="EI18" s="15">
        <v>3</v>
      </c>
      <c r="EJ18" s="15">
        <v>3.1</v>
      </c>
      <c r="EK18" s="15">
        <v>4</v>
      </c>
      <c r="EL18" s="15">
        <v>3</v>
      </c>
      <c r="EM18" s="15">
        <v>2</v>
      </c>
      <c r="EN18" s="15">
        <v>0</v>
      </c>
      <c r="EO18" s="15">
        <v>1</v>
      </c>
      <c r="EP18" s="15">
        <v>2</v>
      </c>
      <c r="EQ18" s="15">
        <v>0</v>
      </c>
      <c r="ER18" s="15" t="s">
        <v>178</v>
      </c>
    </row>
    <row r="19" spans="1:158" x14ac:dyDescent="0.35">
      <c r="A19" s="15" t="s">
        <v>126</v>
      </c>
      <c r="B19" s="15">
        <v>1</v>
      </c>
      <c r="C19" s="15">
        <v>74</v>
      </c>
      <c r="D19" s="16">
        <v>44377</v>
      </c>
      <c r="E19" s="15">
        <v>74</v>
      </c>
      <c r="F19" s="15">
        <v>0</v>
      </c>
      <c r="G19" s="15">
        <v>15</v>
      </c>
      <c r="I19" s="16">
        <v>44383</v>
      </c>
      <c r="J19" s="15">
        <v>26.4</v>
      </c>
      <c r="L19" s="15">
        <v>4</v>
      </c>
      <c r="M19" s="15">
        <v>23.5</v>
      </c>
      <c r="N19" s="15">
        <v>7</v>
      </c>
      <c r="O19" s="15">
        <v>90</v>
      </c>
      <c r="P19" s="15">
        <v>1.79</v>
      </c>
      <c r="Q19" s="15">
        <v>2</v>
      </c>
      <c r="R19" s="15">
        <v>3</v>
      </c>
      <c r="S19" s="15">
        <v>23</v>
      </c>
      <c r="U19" s="15">
        <v>3</v>
      </c>
      <c r="V19" s="15">
        <v>3</v>
      </c>
      <c r="W19" s="15">
        <v>9</v>
      </c>
      <c r="X19" s="15">
        <v>12</v>
      </c>
      <c r="Y19" s="15">
        <v>19</v>
      </c>
      <c r="Z19" s="15">
        <v>4</v>
      </c>
      <c r="AA19" s="15">
        <v>4</v>
      </c>
      <c r="AB19" s="15">
        <v>6</v>
      </c>
      <c r="AC19" s="15">
        <v>0.21</v>
      </c>
      <c r="AG19" s="15">
        <v>0.68300000000000005</v>
      </c>
      <c r="AH19" s="16">
        <v>44571</v>
      </c>
      <c r="AI19" s="15">
        <v>28</v>
      </c>
      <c r="AK19" s="15">
        <v>1</v>
      </c>
      <c r="AL19" s="15">
        <v>25</v>
      </c>
      <c r="AM19" s="15">
        <v>5</v>
      </c>
      <c r="AN19" s="15">
        <v>80</v>
      </c>
      <c r="AO19" s="15">
        <v>1.79</v>
      </c>
      <c r="AP19" s="15">
        <v>2</v>
      </c>
      <c r="AQ19" s="15">
        <v>3</v>
      </c>
      <c r="AR19" s="15">
        <v>17</v>
      </c>
      <c r="AT19" s="15">
        <v>0</v>
      </c>
      <c r="AU19" s="15">
        <v>8</v>
      </c>
      <c r="AV19" s="15">
        <v>9</v>
      </c>
      <c r="AW19" s="15">
        <v>12</v>
      </c>
      <c r="AX19" s="15">
        <v>19</v>
      </c>
      <c r="AY19" s="15">
        <v>3</v>
      </c>
      <c r="AZ19" s="15">
        <v>9</v>
      </c>
      <c r="BA19" s="15">
        <v>0.15</v>
      </c>
      <c r="BB19" s="15">
        <v>0.68899999999999995</v>
      </c>
      <c r="BC19" s="16">
        <v>44746</v>
      </c>
      <c r="BD19" s="54">
        <v>30</v>
      </c>
      <c r="BE19" s="15">
        <v>24</v>
      </c>
      <c r="BF19" s="15">
        <v>3</v>
      </c>
      <c r="BG19" s="54">
        <v>24</v>
      </c>
      <c r="BH19" s="15">
        <v>8</v>
      </c>
      <c r="BI19" s="15">
        <v>95</v>
      </c>
      <c r="BJ19" s="34">
        <v>2.15</v>
      </c>
      <c r="BK19" s="15">
        <v>5</v>
      </c>
      <c r="BL19" s="15">
        <v>5</v>
      </c>
      <c r="BM19" s="15">
        <v>25</v>
      </c>
      <c r="BO19" s="15">
        <v>0</v>
      </c>
      <c r="BP19" s="15">
        <v>5</v>
      </c>
      <c r="BQ19" s="15">
        <v>8</v>
      </c>
      <c r="BR19" s="15">
        <v>13</v>
      </c>
      <c r="BS19" s="15">
        <v>19</v>
      </c>
      <c r="BT19" s="15">
        <v>3</v>
      </c>
      <c r="BU19" s="15">
        <v>12</v>
      </c>
      <c r="BV19" s="15">
        <v>0.24</v>
      </c>
      <c r="BW19" s="15">
        <v>0.62</v>
      </c>
      <c r="BX19" s="15">
        <v>1</v>
      </c>
      <c r="BY19" s="16">
        <v>45070</v>
      </c>
      <c r="BZ19" s="2" t="s">
        <v>316</v>
      </c>
      <c r="CA19" s="15">
        <v>0</v>
      </c>
      <c r="CB19" s="34">
        <f t="shared" si="3"/>
        <v>98.142857142857139</v>
      </c>
      <c r="CC19" s="15">
        <f t="shared" si="0"/>
        <v>22</v>
      </c>
      <c r="CD19" s="15">
        <f t="shared" si="1"/>
        <v>687</v>
      </c>
      <c r="CE19" s="15">
        <v>0</v>
      </c>
      <c r="CF19" s="15">
        <v>0</v>
      </c>
      <c r="CG19" s="15">
        <v>0</v>
      </c>
      <c r="CH19" s="15" t="e">
        <f t="shared" si="2"/>
        <v>#NUM!</v>
      </c>
      <c r="CI19" s="15">
        <v>0</v>
      </c>
      <c r="CJ19" s="15">
        <v>9.09</v>
      </c>
      <c r="CK19" s="15">
        <v>9.5</v>
      </c>
      <c r="CL19" s="15">
        <v>115</v>
      </c>
      <c r="CM19" s="15">
        <v>0.6</v>
      </c>
      <c r="CN19" s="15">
        <v>18</v>
      </c>
      <c r="CO19" s="15">
        <v>1.94</v>
      </c>
      <c r="CQ19" s="55"/>
      <c r="CS19" s="15">
        <v>10.1</v>
      </c>
      <c r="CT19" s="15">
        <v>50.6</v>
      </c>
      <c r="CU19" s="15">
        <v>65.2</v>
      </c>
      <c r="CV19" s="15">
        <v>1.1599999999999999</v>
      </c>
      <c r="CW19" s="15">
        <v>0.5</v>
      </c>
      <c r="CY19" s="15">
        <v>53</v>
      </c>
      <c r="CZ19" s="15">
        <v>4.3</v>
      </c>
      <c r="DA19" s="15">
        <v>569</v>
      </c>
      <c r="DB19" s="15">
        <v>2300</v>
      </c>
      <c r="DC19" s="15">
        <v>2.62</v>
      </c>
      <c r="DD19" s="15">
        <v>1.83</v>
      </c>
      <c r="DE19" s="15">
        <v>60</v>
      </c>
      <c r="DF19" s="15">
        <v>21</v>
      </c>
      <c r="DG19" s="15">
        <v>42</v>
      </c>
      <c r="DH19" s="15">
        <v>0.9</v>
      </c>
      <c r="DI19" s="15" t="s">
        <v>67</v>
      </c>
      <c r="DJ19" s="15">
        <v>1</v>
      </c>
      <c r="DK19" s="15" t="s">
        <v>245</v>
      </c>
      <c r="DN19" s="15" t="s">
        <v>195</v>
      </c>
      <c r="DO19" s="15" t="s">
        <v>187</v>
      </c>
      <c r="DP19" s="15" t="s">
        <v>175</v>
      </c>
      <c r="DQ19" s="15">
        <v>3</v>
      </c>
      <c r="DR19" s="15" t="s">
        <v>203</v>
      </c>
      <c r="DS19" s="15">
        <v>1</v>
      </c>
      <c r="DT19" s="15" t="s">
        <v>169</v>
      </c>
      <c r="DU19" s="15">
        <v>3</v>
      </c>
      <c r="DV19" s="15">
        <v>1</v>
      </c>
      <c r="DW19" s="15">
        <v>0</v>
      </c>
      <c r="DX19" s="15">
        <v>0</v>
      </c>
      <c r="DY19" s="16">
        <v>44008</v>
      </c>
      <c r="DZ19" s="15">
        <v>6</v>
      </c>
      <c r="EB19" s="15">
        <v>0</v>
      </c>
      <c r="EC19" s="15" t="s">
        <v>204</v>
      </c>
      <c r="ED19" s="34">
        <v>1.1480000000000001</v>
      </c>
      <c r="EE19" s="15">
        <v>29</v>
      </c>
      <c r="EF19" s="15">
        <v>1</v>
      </c>
      <c r="EG19" s="15">
        <v>5</v>
      </c>
      <c r="EH19" s="15">
        <v>11</v>
      </c>
      <c r="EI19" s="15">
        <v>13</v>
      </c>
      <c r="EJ19" s="15">
        <v>0.9</v>
      </c>
      <c r="EK19" s="15">
        <v>6</v>
      </c>
      <c r="EL19" s="15">
        <v>3</v>
      </c>
      <c r="EM19" s="15">
        <v>3</v>
      </c>
      <c r="EN19" s="15">
        <v>0</v>
      </c>
      <c r="EO19" s="15">
        <v>1</v>
      </c>
      <c r="EP19" s="15">
        <v>0</v>
      </c>
      <c r="EQ19" s="15">
        <v>0</v>
      </c>
      <c r="ER19" s="15" t="s">
        <v>178</v>
      </c>
    </row>
    <row r="20" spans="1:158" ht="13" customHeight="1" x14ac:dyDescent="0.35">
      <c r="A20" s="15" t="s">
        <v>43</v>
      </c>
      <c r="B20" s="15">
        <v>0</v>
      </c>
      <c r="C20" s="15">
        <v>65</v>
      </c>
      <c r="D20" s="16">
        <v>43518</v>
      </c>
      <c r="E20" s="15">
        <v>65</v>
      </c>
      <c r="F20" s="15">
        <v>1</v>
      </c>
      <c r="G20" s="15">
        <v>15</v>
      </c>
      <c r="H20" s="15">
        <v>1</v>
      </c>
      <c r="I20" s="16">
        <v>43556</v>
      </c>
      <c r="J20" s="15">
        <v>26.8</v>
      </c>
      <c r="L20" s="15">
        <v>2</v>
      </c>
      <c r="M20" s="15">
        <v>29</v>
      </c>
      <c r="N20" s="15">
        <v>8</v>
      </c>
      <c r="O20" s="15">
        <v>100</v>
      </c>
      <c r="P20" s="15">
        <v>2.15</v>
      </c>
      <c r="Q20" s="15">
        <v>6</v>
      </c>
      <c r="R20" s="15">
        <v>3</v>
      </c>
      <c r="S20" s="15">
        <v>28</v>
      </c>
      <c r="T20" s="15">
        <v>0</v>
      </c>
      <c r="U20" s="15">
        <v>0</v>
      </c>
      <c r="V20" s="15">
        <v>0</v>
      </c>
      <c r="W20" s="15">
        <v>8</v>
      </c>
      <c r="X20" s="15">
        <v>8</v>
      </c>
      <c r="Y20" s="15">
        <v>48</v>
      </c>
      <c r="AA20" s="15">
        <v>0</v>
      </c>
      <c r="AB20" s="15">
        <v>3</v>
      </c>
      <c r="AC20" s="15">
        <v>0.08</v>
      </c>
      <c r="AD20" s="15">
        <v>100</v>
      </c>
      <c r="AE20" s="15">
        <v>0</v>
      </c>
      <c r="AG20" s="15">
        <v>0.88300000000000001</v>
      </c>
      <c r="BD20" s="54"/>
      <c r="BG20" s="54"/>
      <c r="BJ20" s="34"/>
      <c r="BX20" s="15">
        <v>0</v>
      </c>
      <c r="CA20" s="15">
        <v>0</v>
      </c>
      <c r="CB20" s="34" t="e">
        <f t="shared" si="3"/>
        <v>#NUM!</v>
      </c>
      <c r="CC20" s="15" t="e">
        <f t="shared" si="0"/>
        <v>#NUM!</v>
      </c>
      <c r="CD20" s="15" t="e">
        <f t="shared" si="1"/>
        <v>#NUM!</v>
      </c>
      <c r="CE20" s="1">
        <v>1</v>
      </c>
      <c r="CF20" s="1">
        <v>3</v>
      </c>
      <c r="CG20" s="35">
        <v>43902</v>
      </c>
      <c r="CH20" s="15">
        <f t="shared" si="2"/>
        <v>346</v>
      </c>
      <c r="CI20" s="15">
        <v>0</v>
      </c>
      <c r="CJ20" s="15">
        <v>6.19</v>
      </c>
      <c r="CK20" s="15">
        <v>13.5</v>
      </c>
      <c r="CL20" s="15">
        <v>148</v>
      </c>
      <c r="CM20" s="15">
        <v>2.2999999999999998</v>
      </c>
      <c r="CN20" s="15">
        <v>56</v>
      </c>
      <c r="CO20" s="15">
        <v>5.6</v>
      </c>
      <c r="CP20" s="15">
        <v>0.94</v>
      </c>
      <c r="CQ20" s="55">
        <v>110</v>
      </c>
      <c r="CR20" s="15">
        <v>30.5</v>
      </c>
      <c r="CS20" s="15">
        <v>9.1</v>
      </c>
      <c r="CT20" s="15">
        <v>38.5</v>
      </c>
      <c r="CU20" s="15">
        <v>76</v>
      </c>
      <c r="CV20" s="15">
        <v>0.7</v>
      </c>
      <c r="CW20" s="15">
        <v>0.2</v>
      </c>
      <c r="CY20" s="15">
        <v>12</v>
      </c>
      <c r="CZ20" s="15">
        <v>6.7</v>
      </c>
      <c r="DA20" s="15">
        <v>201</v>
      </c>
      <c r="DB20" s="15">
        <v>150</v>
      </c>
      <c r="DC20" s="15">
        <v>19.79</v>
      </c>
      <c r="DD20" s="15">
        <v>0.44</v>
      </c>
      <c r="DE20" s="15">
        <v>60</v>
      </c>
      <c r="DF20" s="15" t="s">
        <v>68</v>
      </c>
      <c r="DG20" s="15">
        <v>31</v>
      </c>
      <c r="DI20" s="15" t="s">
        <v>67</v>
      </c>
      <c r="DJ20" s="15">
        <v>1</v>
      </c>
      <c r="DK20" s="15" t="s">
        <v>246</v>
      </c>
      <c r="DN20" s="15" t="s">
        <v>174</v>
      </c>
      <c r="DO20" s="15" t="s">
        <v>196</v>
      </c>
      <c r="DP20" s="15" t="s">
        <v>168</v>
      </c>
      <c r="DQ20" s="15">
        <v>1</v>
      </c>
      <c r="DR20" s="15" t="s">
        <v>67</v>
      </c>
      <c r="DS20" s="15">
        <v>0</v>
      </c>
      <c r="DT20" s="15" t="s">
        <v>169</v>
      </c>
      <c r="DU20" s="15">
        <v>0</v>
      </c>
      <c r="DV20" s="15">
        <v>1</v>
      </c>
      <c r="DW20" s="15">
        <v>0</v>
      </c>
      <c r="DX20" s="15">
        <v>0</v>
      </c>
      <c r="ER20" s="15">
        <v>999</v>
      </c>
    </row>
    <row r="21" spans="1:158" x14ac:dyDescent="0.35">
      <c r="A21" s="15" t="s">
        <v>115</v>
      </c>
      <c r="B21" s="15">
        <v>0</v>
      </c>
      <c r="C21" s="15">
        <v>74</v>
      </c>
      <c r="D21" s="16">
        <v>44299</v>
      </c>
      <c r="E21" s="15">
        <v>74</v>
      </c>
      <c r="F21" s="15">
        <v>1</v>
      </c>
      <c r="G21" s="15">
        <v>12</v>
      </c>
      <c r="I21" s="16">
        <v>44308</v>
      </c>
      <c r="J21" s="15">
        <v>30</v>
      </c>
      <c r="L21" s="15">
        <v>4</v>
      </c>
      <c r="M21" s="15">
        <v>22</v>
      </c>
      <c r="N21" s="15">
        <v>7</v>
      </c>
      <c r="O21" s="15">
        <v>90</v>
      </c>
      <c r="P21" s="15">
        <v>2.04</v>
      </c>
      <c r="Q21" s="15">
        <v>5</v>
      </c>
      <c r="R21" s="15">
        <v>0</v>
      </c>
      <c r="U21" s="15">
        <v>3</v>
      </c>
      <c r="V21" s="15">
        <v>5</v>
      </c>
      <c r="W21" s="15">
        <v>15</v>
      </c>
      <c r="Y21" s="15">
        <v>26.2</v>
      </c>
      <c r="Z21" s="15">
        <v>5</v>
      </c>
      <c r="AA21" s="15">
        <v>5</v>
      </c>
      <c r="AB21" s="15">
        <v>7</v>
      </c>
      <c r="AC21" s="15">
        <v>0.24</v>
      </c>
      <c r="AG21" s="15">
        <v>0.69099999999999995</v>
      </c>
      <c r="BD21" s="54"/>
      <c r="BG21" s="54"/>
      <c r="BJ21" s="34"/>
      <c r="BX21" s="15">
        <v>1</v>
      </c>
      <c r="BY21" s="16">
        <v>44514</v>
      </c>
      <c r="BZ21" s="15" t="s">
        <v>136</v>
      </c>
      <c r="CA21" s="15">
        <v>1</v>
      </c>
      <c r="CB21" s="34">
        <f t="shared" si="3"/>
        <v>29.428571428571427</v>
      </c>
      <c r="CC21" s="15">
        <f t="shared" si="0"/>
        <v>6</v>
      </c>
      <c r="CD21" s="15">
        <f t="shared" si="1"/>
        <v>206</v>
      </c>
      <c r="CE21" s="15">
        <v>1</v>
      </c>
      <c r="CF21" s="15">
        <v>2</v>
      </c>
      <c r="CG21" s="16">
        <v>44329</v>
      </c>
      <c r="CH21" s="15">
        <f t="shared" si="2"/>
        <v>21</v>
      </c>
      <c r="CI21" s="15">
        <v>0</v>
      </c>
      <c r="CJ21" s="15">
        <v>3.95</v>
      </c>
      <c r="CK21" s="15">
        <v>10.199999999999999</v>
      </c>
      <c r="CL21" s="15">
        <v>251</v>
      </c>
      <c r="CM21" s="15">
        <v>1.6</v>
      </c>
      <c r="CN21" s="15">
        <v>102</v>
      </c>
      <c r="CQ21" s="55"/>
      <c r="CS21" s="15">
        <v>11.3</v>
      </c>
      <c r="CT21" s="15">
        <v>35.299999999999997</v>
      </c>
      <c r="CU21" s="15">
        <v>92.6</v>
      </c>
      <c r="CV21" s="15">
        <v>0.64</v>
      </c>
      <c r="CW21" s="15">
        <v>0.2</v>
      </c>
      <c r="CY21" s="15">
        <v>26</v>
      </c>
      <c r="CZ21" s="15">
        <v>11.2</v>
      </c>
      <c r="DA21" s="15">
        <v>121</v>
      </c>
      <c r="DB21" s="15">
        <v>901</v>
      </c>
      <c r="DC21" s="15">
        <v>11.1</v>
      </c>
      <c r="DD21" s="15" t="s">
        <v>270</v>
      </c>
      <c r="DE21" s="15">
        <v>65</v>
      </c>
      <c r="DF21" s="15">
        <v>30</v>
      </c>
      <c r="DG21" s="15">
        <v>26</v>
      </c>
      <c r="DH21" s="15">
        <v>1.3</v>
      </c>
      <c r="DI21" s="15" t="s">
        <v>67</v>
      </c>
      <c r="DJ21" s="15">
        <v>1</v>
      </c>
      <c r="DK21" s="15" t="s">
        <v>247</v>
      </c>
      <c r="DN21" s="15" t="s">
        <v>186</v>
      </c>
      <c r="DO21" s="15" t="s">
        <v>187</v>
      </c>
      <c r="DP21" s="15" t="s">
        <v>168</v>
      </c>
      <c r="DQ21" s="15">
        <v>3</v>
      </c>
      <c r="DR21" s="15" t="s">
        <v>205</v>
      </c>
      <c r="DS21" s="15">
        <v>1</v>
      </c>
      <c r="DT21" s="15" t="s">
        <v>169</v>
      </c>
      <c r="DU21" s="15" t="s">
        <v>170</v>
      </c>
      <c r="DV21" s="15">
        <v>1</v>
      </c>
      <c r="DW21" s="15" t="s">
        <v>170</v>
      </c>
      <c r="DX21" s="15">
        <v>0</v>
      </c>
      <c r="DY21" s="16">
        <v>44328</v>
      </c>
      <c r="DZ21" s="15">
        <v>16</v>
      </c>
      <c r="EB21" s="15">
        <v>0</v>
      </c>
      <c r="EC21" s="15" t="s">
        <v>206</v>
      </c>
      <c r="ED21" s="34">
        <v>1.5900900900900898</v>
      </c>
      <c r="EE21" s="15">
        <v>14</v>
      </c>
      <c r="EF21" s="15">
        <v>5</v>
      </c>
      <c r="EG21" s="15">
        <v>1</v>
      </c>
      <c r="EH21" s="15">
        <v>6</v>
      </c>
      <c r="EI21" s="15">
        <v>8</v>
      </c>
      <c r="EJ21" s="15">
        <v>0.8</v>
      </c>
      <c r="EK21" s="15">
        <v>9</v>
      </c>
      <c r="EL21" s="15">
        <v>3</v>
      </c>
      <c r="EM21" s="15">
        <v>2</v>
      </c>
      <c r="EN21" s="15">
        <v>3</v>
      </c>
      <c r="EO21" s="15">
        <v>1</v>
      </c>
      <c r="EP21" s="15">
        <v>0</v>
      </c>
      <c r="EQ21" s="15">
        <v>0</v>
      </c>
      <c r="ER21" s="15" t="s">
        <v>178</v>
      </c>
    </row>
    <row r="22" spans="1:158" x14ac:dyDescent="0.35">
      <c r="A22" s="15" t="s">
        <v>112</v>
      </c>
      <c r="B22" s="15">
        <v>1</v>
      </c>
      <c r="C22" s="15">
        <v>68</v>
      </c>
      <c r="D22" s="16">
        <v>44166</v>
      </c>
      <c r="E22" s="15">
        <v>68</v>
      </c>
      <c r="F22" s="15">
        <v>0</v>
      </c>
      <c r="G22" s="15">
        <v>16</v>
      </c>
      <c r="I22" s="16">
        <v>44215</v>
      </c>
      <c r="J22" s="15">
        <v>26</v>
      </c>
      <c r="K22" s="15">
        <v>19</v>
      </c>
      <c r="L22" s="15">
        <v>3</v>
      </c>
      <c r="M22" s="15">
        <v>26</v>
      </c>
      <c r="N22" s="15">
        <v>8</v>
      </c>
      <c r="O22" s="15">
        <v>95</v>
      </c>
      <c r="P22" s="15">
        <v>1.64</v>
      </c>
      <c r="Q22" s="15">
        <v>4</v>
      </c>
      <c r="R22" s="15">
        <v>7</v>
      </c>
      <c r="S22" s="15">
        <v>22</v>
      </c>
      <c r="U22" s="15">
        <v>5</v>
      </c>
      <c r="V22" s="15">
        <v>5</v>
      </c>
      <c r="W22" s="15">
        <v>13</v>
      </c>
      <c r="X22" s="15">
        <v>11</v>
      </c>
      <c r="Y22" s="15">
        <v>19.5</v>
      </c>
      <c r="Z22" s="15">
        <v>2</v>
      </c>
      <c r="AA22" s="15">
        <v>5</v>
      </c>
      <c r="AB22" s="15">
        <v>4</v>
      </c>
      <c r="AC22" s="15">
        <v>0.19</v>
      </c>
      <c r="AG22" s="15">
        <v>0.72499999999999998</v>
      </c>
      <c r="BD22" s="54"/>
      <c r="BG22" s="54"/>
      <c r="BJ22" s="34"/>
      <c r="BX22" s="15">
        <v>0</v>
      </c>
      <c r="CA22" s="15">
        <v>0</v>
      </c>
      <c r="CB22" s="34" t="e">
        <f t="shared" si="3"/>
        <v>#NUM!</v>
      </c>
      <c r="CC22" s="15" t="e">
        <f t="shared" si="0"/>
        <v>#NUM!</v>
      </c>
      <c r="CD22" s="15" t="e">
        <f t="shared" si="1"/>
        <v>#NUM!</v>
      </c>
      <c r="CE22" s="15">
        <v>0</v>
      </c>
      <c r="CF22" s="15">
        <v>0</v>
      </c>
      <c r="CG22" s="15">
        <v>0</v>
      </c>
      <c r="CH22" s="15" t="e">
        <f t="shared" si="2"/>
        <v>#NUM!</v>
      </c>
      <c r="CI22" s="15">
        <v>0</v>
      </c>
      <c r="CJ22" s="15">
        <v>5.98</v>
      </c>
      <c r="CK22" s="15">
        <v>12.5</v>
      </c>
      <c r="CL22" s="15">
        <v>177</v>
      </c>
      <c r="CM22" s="15">
        <v>0.6</v>
      </c>
      <c r="CN22" s="15">
        <v>20</v>
      </c>
      <c r="CO22" s="15">
        <v>0.09</v>
      </c>
      <c r="CQ22" s="55"/>
      <c r="CS22" s="15">
        <v>9.3000000000000007</v>
      </c>
      <c r="CT22" s="15">
        <v>35.6</v>
      </c>
      <c r="CU22" s="15">
        <v>89.7</v>
      </c>
      <c r="CV22" s="15">
        <v>0.37</v>
      </c>
      <c r="CW22" s="15">
        <v>0.1</v>
      </c>
      <c r="CY22" s="15">
        <v>18</v>
      </c>
      <c r="CZ22" s="15">
        <v>2.2000000000000002</v>
      </c>
      <c r="DA22" s="15">
        <v>205</v>
      </c>
      <c r="DB22" s="15">
        <v>46.8</v>
      </c>
      <c r="DC22" s="15">
        <v>36.35</v>
      </c>
      <c r="DD22" s="15">
        <v>0.01</v>
      </c>
      <c r="DE22" s="15">
        <v>65</v>
      </c>
      <c r="DF22" s="15">
        <v>21</v>
      </c>
      <c r="DG22" s="15">
        <v>44</v>
      </c>
      <c r="DH22" s="15">
        <v>0.7</v>
      </c>
      <c r="DI22" s="15" t="s">
        <v>234</v>
      </c>
      <c r="DJ22" s="15">
        <v>1</v>
      </c>
      <c r="DK22" s="15" t="s">
        <v>248</v>
      </c>
      <c r="DN22" s="15" t="s">
        <v>186</v>
      </c>
      <c r="DO22" s="15" t="s">
        <v>187</v>
      </c>
      <c r="DP22" s="15" t="s">
        <v>180</v>
      </c>
      <c r="DQ22" s="15">
        <v>1</v>
      </c>
      <c r="DR22" s="15">
        <v>0</v>
      </c>
      <c r="DS22" s="15">
        <v>1</v>
      </c>
      <c r="DT22" s="15" t="s">
        <v>173</v>
      </c>
      <c r="DU22" s="15" t="s">
        <v>170</v>
      </c>
      <c r="DV22" s="15">
        <v>1</v>
      </c>
      <c r="DW22" s="15" t="s">
        <v>170</v>
      </c>
      <c r="DX22" s="15">
        <v>0</v>
      </c>
      <c r="DY22" s="16">
        <v>44166</v>
      </c>
      <c r="DZ22" s="15">
        <v>0.5</v>
      </c>
      <c r="EB22" s="15">
        <v>0</v>
      </c>
      <c r="EC22" s="15" t="s">
        <v>315</v>
      </c>
      <c r="ED22" s="34">
        <v>0.89473684210526305</v>
      </c>
      <c r="EE22" s="15">
        <v>42</v>
      </c>
      <c r="EF22" s="15">
        <v>8</v>
      </c>
      <c r="EG22" s="15">
        <v>10</v>
      </c>
      <c r="EH22" s="15">
        <v>27</v>
      </c>
      <c r="EI22" s="15">
        <v>11</v>
      </c>
      <c r="EJ22" s="15">
        <v>2.4</v>
      </c>
      <c r="EK22" s="15">
        <v>0</v>
      </c>
      <c r="EL22" s="15">
        <v>3</v>
      </c>
      <c r="EM22" s="15">
        <v>2</v>
      </c>
      <c r="EN22" s="15">
        <v>3</v>
      </c>
      <c r="EO22" s="15">
        <v>1</v>
      </c>
      <c r="EP22" s="15">
        <v>0</v>
      </c>
      <c r="EQ22" s="15">
        <v>0</v>
      </c>
      <c r="ER22" s="15" t="s">
        <v>178</v>
      </c>
    </row>
    <row r="23" spans="1:158" x14ac:dyDescent="0.35">
      <c r="A23" s="15" t="s">
        <v>36</v>
      </c>
      <c r="B23" s="15">
        <v>0</v>
      </c>
      <c r="C23" s="15">
        <v>71</v>
      </c>
      <c r="D23" s="16">
        <v>43329</v>
      </c>
      <c r="E23" s="15">
        <v>71</v>
      </c>
      <c r="F23" s="15">
        <v>0</v>
      </c>
      <c r="I23" s="16">
        <v>43364</v>
      </c>
      <c r="J23" s="15">
        <v>28.3</v>
      </c>
      <c r="K23" s="15">
        <v>24</v>
      </c>
      <c r="L23" s="15">
        <v>1</v>
      </c>
      <c r="M23" s="15">
        <v>25</v>
      </c>
      <c r="N23" s="15">
        <v>7</v>
      </c>
      <c r="O23" s="15">
        <v>100</v>
      </c>
      <c r="P23" s="15">
        <v>2</v>
      </c>
      <c r="Q23" s="15">
        <v>5</v>
      </c>
      <c r="R23" s="15">
        <v>4</v>
      </c>
      <c r="S23" s="15">
        <v>26</v>
      </c>
      <c r="T23" s="15">
        <v>15</v>
      </c>
      <c r="U23" s="15">
        <v>5</v>
      </c>
      <c r="V23" s="15">
        <v>5</v>
      </c>
      <c r="W23" s="15">
        <v>8</v>
      </c>
      <c r="X23" s="15">
        <v>10</v>
      </c>
      <c r="Y23" s="15">
        <v>35.1</v>
      </c>
      <c r="AA23" s="15">
        <v>3</v>
      </c>
      <c r="AB23" s="15">
        <v>10</v>
      </c>
      <c r="AC23" s="15">
        <v>0.22</v>
      </c>
      <c r="BD23" s="54"/>
      <c r="BG23" s="54"/>
      <c r="BJ23" s="34"/>
      <c r="BX23" s="15">
        <v>1</v>
      </c>
      <c r="BY23" s="16">
        <v>44229</v>
      </c>
      <c r="BZ23" s="16" t="s">
        <v>249</v>
      </c>
      <c r="CA23" s="15">
        <v>0</v>
      </c>
      <c r="CB23" s="34">
        <f t="shared" si="3"/>
        <v>123.57142857142857</v>
      </c>
      <c r="CC23" s="15">
        <f t="shared" si="0"/>
        <v>28</v>
      </c>
      <c r="CD23" s="15">
        <f t="shared" si="1"/>
        <v>865</v>
      </c>
      <c r="CE23" s="15">
        <v>1</v>
      </c>
      <c r="CF23" s="15">
        <v>1</v>
      </c>
      <c r="CG23" s="16">
        <v>44202</v>
      </c>
      <c r="CH23" s="15">
        <f t="shared" si="2"/>
        <v>838</v>
      </c>
      <c r="CI23" s="15">
        <v>1</v>
      </c>
      <c r="CJ23" s="15">
        <v>4.76</v>
      </c>
      <c r="CK23" s="15">
        <v>12.8</v>
      </c>
      <c r="CL23" s="15">
        <v>201</v>
      </c>
      <c r="CM23" s="15">
        <v>0.9</v>
      </c>
      <c r="CN23" s="15">
        <v>32</v>
      </c>
      <c r="CP23" s="15">
        <v>1.06</v>
      </c>
      <c r="CQ23" s="55">
        <v>91</v>
      </c>
      <c r="CR23" s="15">
        <v>32.700000000000003</v>
      </c>
      <c r="CS23" s="15">
        <v>8.3000000000000007</v>
      </c>
      <c r="CT23" s="15">
        <v>26.5</v>
      </c>
      <c r="CU23" s="15">
        <v>64.3</v>
      </c>
      <c r="CV23" s="15">
        <v>1.06</v>
      </c>
      <c r="CX23" s="15">
        <v>31</v>
      </c>
      <c r="CY23" s="15">
        <v>16</v>
      </c>
      <c r="CZ23" s="15">
        <v>2.4</v>
      </c>
      <c r="DA23" s="15">
        <v>160</v>
      </c>
      <c r="DB23" s="15">
        <v>64.3</v>
      </c>
      <c r="DC23" s="15">
        <v>20.6</v>
      </c>
      <c r="DD23" s="15">
        <v>0.02</v>
      </c>
      <c r="DE23" s="50" t="s">
        <v>75</v>
      </c>
      <c r="DF23" s="50"/>
      <c r="DG23" s="50"/>
      <c r="DH23" s="50"/>
      <c r="DI23" s="50"/>
      <c r="DJ23" s="15">
        <v>1</v>
      </c>
      <c r="DK23" s="15" t="s">
        <v>250</v>
      </c>
      <c r="DN23" s="15" t="s">
        <v>174</v>
      </c>
      <c r="DO23" s="15" t="s">
        <v>127</v>
      </c>
      <c r="DP23" s="15" t="s">
        <v>175</v>
      </c>
      <c r="DQ23" s="15">
        <v>1</v>
      </c>
      <c r="DR23" s="15" t="s">
        <v>207</v>
      </c>
      <c r="DS23" s="15">
        <v>1</v>
      </c>
      <c r="DT23" s="15" t="s">
        <v>169</v>
      </c>
      <c r="DU23" s="15">
        <v>1</v>
      </c>
      <c r="DV23" s="15">
        <v>1</v>
      </c>
      <c r="DW23" s="15">
        <v>1</v>
      </c>
      <c r="DX23" s="15">
        <v>1</v>
      </c>
      <c r="DY23" s="16">
        <v>44404</v>
      </c>
      <c r="DZ23" s="15">
        <v>32</v>
      </c>
      <c r="EB23" s="15">
        <v>0</v>
      </c>
      <c r="EC23" s="15" t="s">
        <v>208</v>
      </c>
      <c r="ED23" s="34">
        <v>6.8043478260869561</v>
      </c>
      <c r="EE23" s="15">
        <v>7</v>
      </c>
      <c r="EF23" s="15">
        <v>0.2</v>
      </c>
      <c r="EG23" s="15">
        <v>0.1</v>
      </c>
      <c r="EH23" s="15">
        <v>2</v>
      </c>
      <c r="EI23" s="15">
        <v>3</v>
      </c>
      <c r="EJ23" s="15">
        <v>0.7</v>
      </c>
      <c r="EK23" s="15">
        <v>3</v>
      </c>
      <c r="EL23" s="15">
        <v>3</v>
      </c>
      <c r="EM23" s="15">
        <v>2</v>
      </c>
      <c r="EN23" s="15">
        <v>2</v>
      </c>
      <c r="EO23" s="15">
        <v>0</v>
      </c>
      <c r="EP23" s="15">
        <v>0</v>
      </c>
      <c r="EQ23" s="15">
        <v>1</v>
      </c>
      <c r="ER23" s="15" t="s">
        <v>183</v>
      </c>
    </row>
    <row r="24" spans="1:158" x14ac:dyDescent="0.35">
      <c r="A24" s="15" t="s">
        <v>37</v>
      </c>
      <c r="B24" s="15">
        <v>1</v>
      </c>
      <c r="C24" s="15">
        <v>74</v>
      </c>
      <c r="D24" s="16">
        <v>43445</v>
      </c>
      <c r="E24" s="15">
        <v>74</v>
      </c>
      <c r="F24" s="15">
        <v>0</v>
      </c>
      <c r="G24" s="15">
        <v>13.5</v>
      </c>
      <c r="H24" s="15">
        <v>2</v>
      </c>
      <c r="I24" s="16">
        <v>43438</v>
      </c>
      <c r="J24" s="15">
        <v>29</v>
      </c>
      <c r="K24" s="15">
        <v>24</v>
      </c>
      <c r="L24" s="15">
        <v>2</v>
      </c>
      <c r="M24" s="15">
        <v>27</v>
      </c>
      <c r="N24" s="15">
        <v>7</v>
      </c>
      <c r="O24" s="15">
        <v>100</v>
      </c>
      <c r="P24" s="15">
        <v>2.15</v>
      </c>
      <c r="Q24" s="15">
        <v>4</v>
      </c>
      <c r="R24" s="15">
        <v>0</v>
      </c>
      <c r="S24" s="15">
        <v>24</v>
      </c>
      <c r="T24" s="15">
        <v>15</v>
      </c>
      <c r="U24" s="15">
        <v>0</v>
      </c>
      <c r="V24" s="15">
        <v>4</v>
      </c>
      <c r="W24" s="15">
        <v>7</v>
      </c>
      <c r="X24" s="15">
        <v>10.36</v>
      </c>
      <c r="Y24" s="15">
        <v>21.8</v>
      </c>
      <c r="AA24" s="15">
        <v>2</v>
      </c>
      <c r="AB24" s="15">
        <v>7</v>
      </c>
      <c r="AC24" s="15">
        <v>0.16</v>
      </c>
      <c r="AD24" s="15">
        <v>100</v>
      </c>
      <c r="AE24" s="15">
        <v>0</v>
      </c>
      <c r="AF24" s="15">
        <v>0.72</v>
      </c>
      <c r="BD24" s="54"/>
      <c r="BG24" s="54"/>
      <c r="BJ24" s="34"/>
      <c r="BX24" s="15">
        <v>0</v>
      </c>
      <c r="CA24" s="15">
        <v>0</v>
      </c>
      <c r="CB24" s="34" t="e">
        <f t="shared" si="3"/>
        <v>#NUM!</v>
      </c>
      <c r="CC24" s="15" t="e">
        <f t="shared" si="0"/>
        <v>#NUM!</v>
      </c>
      <c r="CD24" s="15" t="e">
        <f t="shared" si="1"/>
        <v>#NUM!</v>
      </c>
      <c r="CE24" s="15">
        <v>1</v>
      </c>
      <c r="CF24" s="15">
        <v>1</v>
      </c>
      <c r="CG24" s="16">
        <v>44166</v>
      </c>
      <c r="CH24" s="15">
        <f t="shared" si="2"/>
        <v>728</v>
      </c>
      <c r="CI24" s="15">
        <v>1</v>
      </c>
      <c r="CJ24" s="15">
        <v>6.33</v>
      </c>
      <c r="CK24" s="15">
        <v>12.2</v>
      </c>
      <c r="CL24" s="15">
        <v>164</v>
      </c>
      <c r="CM24" s="15">
        <v>1.2</v>
      </c>
      <c r="CP24" s="15">
        <v>1.01</v>
      </c>
      <c r="CQ24" s="55">
        <v>99</v>
      </c>
      <c r="CT24" s="15">
        <v>41.3</v>
      </c>
      <c r="CU24" s="15">
        <v>77</v>
      </c>
      <c r="CX24" s="15">
        <v>10</v>
      </c>
      <c r="CY24" s="15">
        <v>25</v>
      </c>
      <c r="DA24" s="15">
        <v>253</v>
      </c>
      <c r="DB24" s="15">
        <v>59.9</v>
      </c>
      <c r="DC24" s="15">
        <v>17.399999999999999</v>
      </c>
      <c r="DE24" s="50" t="s">
        <v>75</v>
      </c>
      <c r="DF24" s="50"/>
      <c r="DG24" s="50"/>
      <c r="DH24" s="50"/>
      <c r="DI24" s="50"/>
      <c r="DJ24" s="15">
        <v>1</v>
      </c>
      <c r="DK24" s="15" t="s">
        <v>251</v>
      </c>
      <c r="DN24" s="15" t="s">
        <v>174</v>
      </c>
      <c r="DO24" s="15" t="s">
        <v>127</v>
      </c>
      <c r="DP24" s="15" t="s">
        <v>180</v>
      </c>
      <c r="DQ24" s="15">
        <v>1</v>
      </c>
      <c r="DR24" s="15" t="s">
        <v>278</v>
      </c>
      <c r="DS24" s="15">
        <v>1</v>
      </c>
      <c r="DT24" s="15" t="s">
        <v>210</v>
      </c>
      <c r="DU24" s="15" t="s">
        <v>170</v>
      </c>
      <c r="DV24" s="15">
        <v>1</v>
      </c>
      <c r="DW24" s="15">
        <v>3</v>
      </c>
      <c r="DX24" s="15">
        <v>0</v>
      </c>
      <c r="DY24" s="16"/>
    </row>
    <row r="25" spans="1:158" x14ac:dyDescent="0.35">
      <c r="A25" s="15" t="s">
        <v>125</v>
      </c>
      <c r="B25" s="15">
        <v>0</v>
      </c>
      <c r="C25" s="15">
        <v>78</v>
      </c>
      <c r="D25" s="16">
        <v>44396</v>
      </c>
      <c r="E25" s="15">
        <v>78</v>
      </c>
      <c r="F25" s="15">
        <v>2</v>
      </c>
      <c r="G25" s="15">
        <v>14</v>
      </c>
      <c r="I25" s="16">
        <v>44364</v>
      </c>
      <c r="J25" s="15">
        <v>28</v>
      </c>
      <c r="L25" s="15">
        <v>1</v>
      </c>
      <c r="M25" s="15">
        <v>24.5</v>
      </c>
      <c r="N25" s="15">
        <v>7</v>
      </c>
      <c r="O25" s="15">
        <v>95</v>
      </c>
      <c r="P25" s="15">
        <v>2.36</v>
      </c>
      <c r="Q25" s="15">
        <v>6</v>
      </c>
      <c r="R25" s="15">
        <v>6</v>
      </c>
      <c r="S25" s="15">
        <v>23</v>
      </c>
      <c r="U25" s="15">
        <v>0</v>
      </c>
      <c r="V25" s="15">
        <v>4</v>
      </c>
      <c r="W25" s="15">
        <v>7</v>
      </c>
      <c r="X25" s="15">
        <v>12</v>
      </c>
      <c r="Y25" s="15">
        <v>36</v>
      </c>
      <c r="Z25" s="15">
        <v>2</v>
      </c>
      <c r="AA25" s="15">
        <v>4</v>
      </c>
      <c r="AB25" s="15">
        <v>9</v>
      </c>
      <c r="AC25" s="15">
        <v>0.27</v>
      </c>
      <c r="AG25" s="15">
        <v>0.62</v>
      </c>
      <c r="BD25" s="54"/>
      <c r="BG25" s="54"/>
      <c r="BJ25" s="34"/>
      <c r="BX25" s="15">
        <v>1</v>
      </c>
      <c r="BY25" s="16">
        <v>44572</v>
      </c>
      <c r="BZ25" s="16" t="s">
        <v>136</v>
      </c>
      <c r="CA25" s="15">
        <v>1</v>
      </c>
      <c r="CB25" s="34">
        <f t="shared" si="3"/>
        <v>29.714285714285715</v>
      </c>
      <c r="CC25" s="15">
        <f t="shared" si="0"/>
        <v>6</v>
      </c>
      <c r="CD25" s="15">
        <f t="shared" si="1"/>
        <v>208</v>
      </c>
      <c r="CE25" s="1">
        <v>0</v>
      </c>
      <c r="CF25" s="1">
        <v>0</v>
      </c>
      <c r="CG25" s="1">
        <v>0</v>
      </c>
      <c r="CH25" s="15" t="e">
        <f t="shared" si="2"/>
        <v>#NUM!</v>
      </c>
      <c r="CI25" s="15">
        <v>1</v>
      </c>
      <c r="CJ25" s="15">
        <v>13.86</v>
      </c>
      <c r="CK25" s="15">
        <v>13.3</v>
      </c>
      <c r="CL25" s="15">
        <v>320</v>
      </c>
      <c r="CM25" s="15">
        <v>2.4</v>
      </c>
      <c r="CN25" s="15">
        <v>72</v>
      </c>
      <c r="CO25" s="15">
        <v>0.64</v>
      </c>
      <c r="CP25" s="15">
        <v>1.07</v>
      </c>
      <c r="CQ25" s="55">
        <v>1.07</v>
      </c>
      <c r="CR25" s="15">
        <v>32</v>
      </c>
      <c r="CS25" s="15">
        <v>11.7</v>
      </c>
      <c r="CT25" s="15">
        <v>32.200000000000003</v>
      </c>
      <c r="CU25" s="15">
        <v>88.6</v>
      </c>
      <c r="CV25" s="15">
        <v>0.81</v>
      </c>
      <c r="CW25" s="15">
        <v>0.3</v>
      </c>
      <c r="CY25" s="15">
        <v>14</v>
      </c>
      <c r="CZ25" s="15">
        <v>11.3</v>
      </c>
      <c r="DA25" s="15">
        <v>226</v>
      </c>
      <c r="DB25" s="15">
        <v>113</v>
      </c>
      <c r="DC25" s="15">
        <v>48.6</v>
      </c>
      <c r="DD25" s="15" t="s">
        <v>252</v>
      </c>
      <c r="DE25" s="15">
        <v>38</v>
      </c>
      <c r="DF25" s="15">
        <v>20</v>
      </c>
      <c r="DG25" s="15" t="s">
        <v>254</v>
      </c>
      <c r="DH25" s="15">
        <v>0.6</v>
      </c>
      <c r="DI25" s="53" t="s">
        <v>253</v>
      </c>
      <c r="DJ25" s="15">
        <v>1</v>
      </c>
      <c r="DK25" s="15" t="s">
        <v>255</v>
      </c>
      <c r="DN25" s="15" t="s">
        <v>174</v>
      </c>
      <c r="DO25" s="15" t="s">
        <v>196</v>
      </c>
      <c r="DP25" s="15" t="s">
        <v>168</v>
      </c>
      <c r="DS25" s="15">
        <v>1</v>
      </c>
      <c r="DT25" s="15" t="s">
        <v>184</v>
      </c>
      <c r="DU25" s="15" t="s">
        <v>170</v>
      </c>
      <c r="DV25" s="15">
        <v>1</v>
      </c>
      <c r="DW25" s="15" t="s">
        <v>170</v>
      </c>
      <c r="DX25" s="15">
        <v>0</v>
      </c>
      <c r="DY25" s="16">
        <v>44460</v>
      </c>
      <c r="DZ25" s="15">
        <v>9</v>
      </c>
      <c r="EB25" s="15">
        <v>0</v>
      </c>
      <c r="EC25" s="15" t="s">
        <v>209</v>
      </c>
      <c r="ED25" s="34">
        <v>3.8981481481481479</v>
      </c>
      <c r="EE25" s="15">
        <v>13</v>
      </c>
      <c r="EF25" s="15">
        <v>1</v>
      </c>
      <c r="EG25" s="15">
        <v>1</v>
      </c>
      <c r="EH25" s="15">
        <v>4</v>
      </c>
      <c r="EI25" s="15">
        <v>9</v>
      </c>
      <c r="EJ25" s="15">
        <v>0.5</v>
      </c>
      <c r="EK25" s="15">
        <v>4</v>
      </c>
      <c r="EL25" s="15">
        <v>3</v>
      </c>
      <c r="EM25" s="15">
        <v>2</v>
      </c>
      <c r="EN25" s="15">
        <v>2</v>
      </c>
      <c r="EO25" s="15">
        <v>1</v>
      </c>
      <c r="EP25" s="15">
        <v>0</v>
      </c>
      <c r="EQ25" s="15">
        <v>0</v>
      </c>
      <c r="ER25" s="15" t="s">
        <v>178</v>
      </c>
    </row>
    <row r="26" spans="1:158" x14ac:dyDescent="0.35">
      <c r="A26" s="15" t="s">
        <v>28</v>
      </c>
      <c r="B26" s="15">
        <v>0</v>
      </c>
      <c r="C26" s="15">
        <v>79</v>
      </c>
      <c r="D26" s="16">
        <v>43062</v>
      </c>
      <c r="E26" s="15">
        <v>79</v>
      </c>
      <c r="F26" s="15">
        <v>2</v>
      </c>
      <c r="G26" s="15">
        <v>13</v>
      </c>
      <c r="H26" s="15">
        <v>2</v>
      </c>
      <c r="I26" s="16">
        <v>43116</v>
      </c>
      <c r="J26" s="15">
        <v>24</v>
      </c>
      <c r="L26" s="15">
        <v>1</v>
      </c>
      <c r="M26" s="15">
        <v>24</v>
      </c>
      <c r="N26" s="15">
        <v>8</v>
      </c>
      <c r="O26" s="15">
        <v>100</v>
      </c>
      <c r="P26" s="15">
        <v>1.71</v>
      </c>
      <c r="Q26" s="15">
        <v>4</v>
      </c>
      <c r="R26" s="15">
        <v>0</v>
      </c>
      <c r="S26" s="15">
        <v>28</v>
      </c>
      <c r="T26" s="15">
        <v>15</v>
      </c>
      <c r="U26" s="15">
        <v>0</v>
      </c>
      <c r="V26" s="15">
        <v>0</v>
      </c>
      <c r="W26" s="15">
        <v>6</v>
      </c>
      <c r="X26" s="15">
        <v>6</v>
      </c>
      <c r="Y26" s="15">
        <v>18.899999999999999</v>
      </c>
      <c r="AA26" s="15">
        <v>2</v>
      </c>
      <c r="AB26" s="15">
        <v>6</v>
      </c>
      <c r="AC26" s="15">
        <v>0.11</v>
      </c>
      <c r="AD26" s="15">
        <v>100</v>
      </c>
      <c r="AE26" s="15">
        <v>0</v>
      </c>
      <c r="AF26" s="15">
        <v>0.65</v>
      </c>
      <c r="BD26" s="54"/>
      <c r="BG26" s="54"/>
      <c r="BJ26" s="34"/>
      <c r="BX26" s="15">
        <v>0</v>
      </c>
      <c r="CA26" s="15">
        <v>0</v>
      </c>
      <c r="CB26" s="34" t="e">
        <f t="shared" si="3"/>
        <v>#NUM!</v>
      </c>
      <c r="CC26" s="15" t="e">
        <f t="shared" si="0"/>
        <v>#NUM!</v>
      </c>
      <c r="CD26" s="15" t="e">
        <f t="shared" si="1"/>
        <v>#NUM!</v>
      </c>
      <c r="CE26" s="1">
        <v>1</v>
      </c>
      <c r="CF26" s="1">
        <v>1</v>
      </c>
      <c r="CG26" s="35">
        <v>43417</v>
      </c>
      <c r="CH26" s="15">
        <f t="shared" si="2"/>
        <v>301</v>
      </c>
      <c r="CI26" s="15">
        <v>1</v>
      </c>
      <c r="CJ26" s="15">
        <v>4.51</v>
      </c>
      <c r="CK26" s="15">
        <v>11</v>
      </c>
      <c r="CL26" s="15">
        <v>128</v>
      </c>
      <c r="CM26" s="15">
        <v>1.3</v>
      </c>
      <c r="CN26" s="15">
        <v>40</v>
      </c>
      <c r="CO26" s="15">
        <v>0.75</v>
      </c>
      <c r="CP26" s="15">
        <v>1.1100000000000001</v>
      </c>
      <c r="CQ26" s="55">
        <v>85</v>
      </c>
      <c r="CR26" s="15">
        <v>29.6</v>
      </c>
      <c r="CS26" s="15">
        <v>9.1999999999999993</v>
      </c>
      <c r="CT26" s="15">
        <v>39.4</v>
      </c>
      <c r="CU26" s="15">
        <v>74</v>
      </c>
      <c r="CV26" s="15">
        <v>0.3</v>
      </c>
      <c r="CY26" s="15">
        <v>10</v>
      </c>
      <c r="CZ26" s="15">
        <v>3.7</v>
      </c>
      <c r="DA26" s="15">
        <v>170</v>
      </c>
      <c r="DB26" s="15">
        <v>299</v>
      </c>
      <c r="DC26" s="15">
        <v>5.5</v>
      </c>
      <c r="DD26" s="15">
        <v>0.46</v>
      </c>
      <c r="DE26" s="50" t="s">
        <v>75</v>
      </c>
      <c r="DF26" s="50"/>
      <c r="DG26" s="50"/>
      <c r="DH26" s="50"/>
      <c r="DI26" s="50"/>
      <c r="DJ26" s="15">
        <v>1</v>
      </c>
      <c r="DK26" s="15" t="s">
        <v>256</v>
      </c>
      <c r="DN26" s="15" t="s">
        <v>224</v>
      </c>
      <c r="DO26" s="15" t="s">
        <v>127</v>
      </c>
      <c r="DP26" s="15" t="s">
        <v>180</v>
      </c>
      <c r="DQ26" s="15">
        <v>1</v>
      </c>
      <c r="DR26" s="15" t="s">
        <v>172</v>
      </c>
      <c r="DS26" s="15">
        <v>1</v>
      </c>
      <c r="DT26" s="15" t="s">
        <v>200</v>
      </c>
      <c r="DU26" s="15" t="s">
        <v>170</v>
      </c>
      <c r="DV26" s="15">
        <v>0</v>
      </c>
      <c r="DX26" s="15">
        <v>1</v>
      </c>
      <c r="DY26" s="16"/>
    </row>
    <row r="27" spans="1:158" s="36" customFormat="1" x14ac:dyDescent="0.35">
      <c r="A27" s="15" t="s">
        <v>123</v>
      </c>
      <c r="B27" s="15">
        <v>1</v>
      </c>
      <c r="C27" s="15">
        <v>82</v>
      </c>
      <c r="D27" s="16">
        <v>44348</v>
      </c>
      <c r="E27" s="15">
        <v>82</v>
      </c>
      <c r="F27" s="15">
        <v>2</v>
      </c>
      <c r="G27" s="15">
        <v>9</v>
      </c>
      <c r="H27" s="15"/>
      <c r="I27" s="16">
        <v>44356</v>
      </c>
      <c r="J27" s="15">
        <v>28.4</v>
      </c>
      <c r="K27" s="15"/>
      <c r="L27" s="15">
        <v>1</v>
      </c>
      <c r="M27" s="15">
        <v>19.5</v>
      </c>
      <c r="N27" s="15">
        <v>8</v>
      </c>
      <c r="O27" s="15">
        <v>95</v>
      </c>
      <c r="P27" s="15">
        <v>2.35</v>
      </c>
      <c r="Q27" s="15">
        <v>7</v>
      </c>
      <c r="R27" s="15">
        <v>8</v>
      </c>
      <c r="S27" s="15">
        <v>26</v>
      </c>
      <c r="T27" s="15"/>
      <c r="U27" s="15">
        <v>5</v>
      </c>
      <c r="V27" s="15">
        <v>0</v>
      </c>
      <c r="W27" s="15">
        <v>12</v>
      </c>
      <c r="X27" s="15">
        <v>8</v>
      </c>
      <c r="Y27" s="15">
        <v>26</v>
      </c>
      <c r="Z27" s="15">
        <v>4</v>
      </c>
      <c r="AA27" s="15">
        <v>5</v>
      </c>
      <c r="AB27" s="15">
        <v>6</v>
      </c>
      <c r="AC27" s="15">
        <v>0.25</v>
      </c>
      <c r="AD27" s="15"/>
      <c r="AE27" s="15"/>
      <c r="AF27" s="15"/>
      <c r="AG27" s="15">
        <v>0.62</v>
      </c>
      <c r="AH27" s="16">
        <v>44447</v>
      </c>
      <c r="AI27" s="15">
        <v>29.4</v>
      </c>
      <c r="AJ27" s="15"/>
      <c r="AK27" s="15">
        <v>4</v>
      </c>
      <c r="AL27" s="15">
        <v>26</v>
      </c>
      <c r="AM27" s="15">
        <v>8</v>
      </c>
      <c r="AN27" s="15">
        <v>100</v>
      </c>
      <c r="AO27" s="15">
        <v>2.0699999999999998</v>
      </c>
      <c r="AP27" s="15">
        <v>5</v>
      </c>
      <c r="AQ27" s="15">
        <v>9</v>
      </c>
      <c r="AR27" s="15">
        <v>27</v>
      </c>
      <c r="AS27" s="15"/>
      <c r="AT27" s="15">
        <v>1</v>
      </c>
      <c r="AU27" s="15">
        <v>1</v>
      </c>
      <c r="AV27" s="15">
        <v>10</v>
      </c>
      <c r="AW27" s="15">
        <v>8</v>
      </c>
      <c r="AX27" s="15">
        <v>27</v>
      </c>
      <c r="AY27" s="15"/>
      <c r="AZ27" s="15">
        <v>12</v>
      </c>
      <c r="BA27" s="15">
        <v>0.23</v>
      </c>
      <c r="BB27" s="15"/>
      <c r="BC27" s="15"/>
      <c r="BD27" s="54"/>
      <c r="BE27" s="15"/>
      <c r="BF27" s="15"/>
      <c r="BG27" s="54"/>
      <c r="BH27" s="15"/>
      <c r="BI27" s="15"/>
      <c r="BJ27" s="34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>
        <v>0</v>
      </c>
      <c r="BY27" s="15"/>
      <c r="BZ27" s="15"/>
      <c r="CA27" s="15">
        <v>0</v>
      </c>
      <c r="CB27" s="34" t="e">
        <f t="shared" si="3"/>
        <v>#NUM!</v>
      </c>
      <c r="CC27" s="15" t="e">
        <f t="shared" si="0"/>
        <v>#NUM!</v>
      </c>
      <c r="CD27" s="15" t="e">
        <f t="shared" si="1"/>
        <v>#NUM!</v>
      </c>
      <c r="CE27" s="1">
        <v>1</v>
      </c>
      <c r="CF27" s="1">
        <v>2</v>
      </c>
      <c r="CG27" s="35">
        <v>44468</v>
      </c>
      <c r="CH27" s="15">
        <f t="shared" si="2"/>
        <v>112</v>
      </c>
      <c r="CI27" s="15">
        <v>0</v>
      </c>
      <c r="CJ27" s="15">
        <v>9.85</v>
      </c>
      <c r="CK27" s="15">
        <v>10.8</v>
      </c>
      <c r="CL27" s="15">
        <v>259</v>
      </c>
      <c r="CM27" s="15">
        <v>1</v>
      </c>
      <c r="CN27" s="15">
        <v>57</v>
      </c>
      <c r="CO27" s="15">
        <v>0.24</v>
      </c>
      <c r="CP27" s="15">
        <v>1.1299999999999999</v>
      </c>
      <c r="CQ27" s="55">
        <v>80</v>
      </c>
      <c r="CR27" s="15">
        <v>27.2</v>
      </c>
      <c r="CS27" s="15">
        <v>8.8000000000000007</v>
      </c>
      <c r="CT27" s="15">
        <v>36.5</v>
      </c>
      <c r="CU27" s="15">
        <v>93.8</v>
      </c>
      <c r="CV27" s="15">
        <v>0.36</v>
      </c>
      <c r="CW27" s="15">
        <v>0.1</v>
      </c>
      <c r="CX27" s="15">
        <v>135</v>
      </c>
      <c r="CY27" s="15">
        <v>5</v>
      </c>
      <c r="CZ27" s="15">
        <v>4</v>
      </c>
      <c r="DA27" s="15">
        <v>155</v>
      </c>
      <c r="DB27" s="15">
        <v>44.6</v>
      </c>
      <c r="DC27" s="15">
        <v>46.86</v>
      </c>
      <c r="DD27" s="15" t="s">
        <v>68</v>
      </c>
      <c r="DE27" s="50" t="s">
        <v>75</v>
      </c>
      <c r="DF27" s="50"/>
      <c r="DG27" s="50"/>
      <c r="DH27" s="50"/>
      <c r="DI27" s="50"/>
      <c r="DJ27" s="15">
        <v>0</v>
      </c>
      <c r="DK27" s="15"/>
      <c r="DL27" s="15">
        <v>1</v>
      </c>
      <c r="DM27" s="15" t="s">
        <v>257</v>
      </c>
      <c r="DN27" s="15" t="s">
        <v>167</v>
      </c>
      <c r="DO27" s="15" t="s">
        <v>179</v>
      </c>
      <c r="DP27" s="15" t="s">
        <v>175</v>
      </c>
      <c r="DQ27" s="15"/>
      <c r="DR27" s="15"/>
      <c r="DS27" s="15">
        <v>0</v>
      </c>
      <c r="DT27" s="15" t="s">
        <v>173</v>
      </c>
      <c r="DU27" s="15">
        <v>0</v>
      </c>
      <c r="DV27" s="15">
        <v>1</v>
      </c>
      <c r="DW27" s="15">
        <v>0</v>
      </c>
      <c r="DX27" s="15">
        <v>0</v>
      </c>
      <c r="DY27" s="16"/>
      <c r="DZ27" s="15"/>
      <c r="EA27" s="15"/>
      <c r="EB27" s="15"/>
      <c r="EC27" s="15"/>
      <c r="ED27" s="34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</row>
    <row r="28" spans="1:158" s="36" customFormat="1" x14ac:dyDescent="0.35">
      <c r="A28" s="15" t="s">
        <v>282</v>
      </c>
      <c r="B28" s="15">
        <v>1</v>
      </c>
      <c r="C28" s="15">
        <v>85</v>
      </c>
      <c r="D28" s="16">
        <v>43634</v>
      </c>
      <c r="E28" s="15">
        <v>85</v>
      </c>
      <c r="F28" s="15">
        <v>5</v>
      </c>
      <c r="G28" s="15">
        <v>9</v>
      </c>
      <c r="H28" s="15">
        <v>4</v>
      </c>
      <c r="I28" s="16">
        <v>43630</v>
      </c>
      <c r="J28" s="15">
        <v>24</v>
      </c>
      <c r="K28" s="15"/>
      <c r="L28" s="15">
        <v>3</v>
      </c>
      <c r="M28" s="15">
        <v>16</v>
      </c>
      <c r="N28" s="15">
        <v>3</v>
      </c>
      <c r="O28" s="15">
        <v>90</v>
      </c>
      <c r="P28" s="15">
        <v>1.6</v>
      </c>
      <c r="Q28" s="15">
        <v>3</v>
      </c>
      <c r="R28" s="15">
        <v>15</v>
      </c>
      <c r="S28" s="15">
        <v>16</v>
      </c>
      <c r="T28" s="15">
        <v>30</v>
      </c>
      <c r="U28" s="15">
        <v>6</v>
      </c>
      <c r="V28" s="15">
        <v>8</v>
      </c>
      <c r="W28" s="15">
        <v>11</v>
      </c>
      <c r="X28" s="15">
        <v>17.399999999999999</v>
      </c>
      <c r="Y28" s="15">
        <v>21.4</v>
      </c>
      <c r="Z28" s="15"/>
      <c r="AA28" s="15">
        <v>9</v>
      </c>
      <c r="AB28" s="15">
        <v>5</v>
      </c>
      <c r="AC28" s="15">
        <v>0.4</v>
      </c>
      <c r="AD28" s="15">
        <v>60</v>
      </c>
      <c r="AE28" s="15">
        <v>2</v>
      </c>
      <c r="AF28" s="15"/>
      <c r="AG28" s="15">
        <v>0.4</v>
      </c>
      <c r="AH28" s="16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54"/>
      <c r="BE28" s="15"/>
      <c r="BF28" s="15"/>
      <c r="BG28" s="54"/>
      <c r="BH28" s="15"/>
      <c r="BI28" s="15"/>
      <c r="BJ28" s="34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>
        <v>1</v>
      </c>
      <c r="BY28" s="16">
        <v>43690</v>
      </c>
      <c r="BZ28" s="16" t="s">
        <v>211</v>
      </c>
      <c r="CA28" s="15">
        <v>1</v>
      </c>
      <c r="CB28" s="34">
        <f t="shared" si="3"/>
        <v>8.5714285714285712</v>
      </c>
      <c r="CC28" s="15">
        <f t="shared" si="0"/>
        <v>1</v>
      </c>
      <c r="CD28" s="15">
        <f t="shared" si="1"/>
        <v>60</v>
      </c>
      <c r="CE28" s="15">
        <v>1</v>
      </c>
      <c r="CF28" s="15">
        <v>1</v>
      </c>
      <c r="CG28" s="16">
        <v>43656</v>
      </c>
      <c r="CH28" s="15">
        <f t="shared" si="2"/>
        <v>26</v>
      </c>
      <c r="CI28" s="15">
        <v>1</v>
      </c>
      <c r="CJ28" s="15">
        <v>8.9700000000000006</v>
      </c>
      <c r="CK28" s="15">
        <v>11.1</v>
      </c>
      <c r="CL28" s="15">
        <v>249</v>
      </c>
      <c r="CM28" s="15">
        <v>1.5</v>
      </c>
      <c r="CN28" s="15">
        <v>78</v>
      </c>
      <c r="CO28" s="15">
        <v>1.37</v>
      </c>
      <c r="CP28" s="15">
        <v>1.33</v>
      </c>
      <c r="CQ28" s="55">
        <v>65</v>
      </c>
      <c r="CR28" s="15">
        <v>26.6</v>
      </c>
      <c r="CS28" s="15">
        <v>9.4</v>
      </c>
      <c r="CT28" s="15">
        <v>30.8</v>
      </c>
      <c r="CU28" s="15">
        <v>138</v>
      </c>
      <c r="CV28" s="15">
        <v>0.68</v>
      </c>
      <c r="CW28" s="15">
        <v>0.2</v>
      </c>
      <c r="CX28" s="15"/>
      <c r="CY28" s="15">
        <v>19</v>
      </c>
      <c r="CZ28" s="15">
        <v>10.4</v>
      </c>
      <c r="DA28" s="15">
        <v>200</v>
      </c>
      <c r="DB28" s="15">
        <v>1920</v>
      </c>
      <c r="DC28" s="15">
        <v>89.51</v>
      </c>
      <c r="DD28" s="15">
        <v>0.91</v>
      </c>
      <c r="DE28" s="50" t="s">
        <v>75</v>
      </c>
      <c r="DF28" s="50"/>
      <c r="DG28" s="50"/>
      <c r="DH28" s="50"/>
      <c r="DI28" s="50"/>
      <c r="DJ28" s="15">
        <v>1</v>
      </c>
      <c r="DK28" s="15" t="s">
        <v>258</v>
      </c>
      <c r="DL28" s="15"/>
      <c r="DM28" s="15"/>
      <c r="DN28" s="15" t="s">
        <v>174</v>
      </c>
      <c r="DO28" s="15" t="s">
        <v>127</v>
      </c>
      <c r="DP28" s="15" t="s">
        <v>168</v>
      </c>
      <c r="DQ28" s="15"/>
      <c r="DR28" s="15"/>
      <c r="DS28" s="15">
        <v>1</v>
      </c>
      <c r="DT28" s="15" t="s">
        <v>200</v>
      </c>
      <c r="DU28" s="15">
        <v>1</v>
      </c>
      <c r="DV28" s="15">
        <v>0</v>
      </c>
      <c r="DW28" s="15"/>
      <c r="DX28" s="15">
        <v>0</v>
      </c>
      <c r="DY28" s="16"/>
      <c r="DZ28" s="15"/>
      <c r="EA28" s="15"/>
      <c r="EB28" s="15"/>
      <c r="EC28" s="15"/>
      <c r="ED28" s="34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</row>
    <row r="29" spans="1:158" x14ac:dyDescent="0.35">
      <c r="A29" s="15" t="s">
        <v>113</v>
      </c>
      <c r="B29" s="15">
        <v>0</v>
      </c>
      <c r="C29" s="15">
        <v>84</v>
      </c>
      <c r="D29" s="16">
        <v>44257</v>
      </c>
      <c r="E29" s="15">
        <v>84</v>
      </c>
      <c r="F29" s="15">
        <v>2</v>
      </c>
      <c r="G29" s="15">
        <v>13</v>
      </c>
      <c r="I29" s="16">
        <v>44239</v>
      </c>
      <c r="J29" s="15">
        <v>28.1</v>
      </c>
      <c r="K29" s="15">
        <v>28</v>
      </c>
      <c r="L29" s="15">
        <v>1</v>
      </c>
      <c r="M29" s="15">
        <v>26.5</v>
      </c>
      <c r="N29" s="15">
        <v>8</v>
      </c>
      <c r="O29" s="15">
        <v>95</v>
      </c>
      <c r="P29" s="15">
        <v>2.0699999999999998</v>
      </c>
      <c r="Q29" s="15">
        <v>6</v>
      </c>
      <c r="R29" s="15">
        <v>4</v>
      </c>
      <c r="S29" s="15">
        <v>28</v>
      </c>
      <c r="U29" s="15">
        <v>5</v>
      </c>
      <c r="V29" s="15">
        <v>5</v>
      </c>
      <c r="W29" s="15">
        <v>6</v>
      </c>
      <c r="X29" s="15">
        <v>6</v>
      </c>
      <c r="Y29" s="15">
        <v>28.2</v>
      </c>
      <c r="Z29" s="15">
        <v>1</v>
      </c>
      <c r="AA29" s="15">
        <v>2</v>
      </c>
      <c r="AB29" s="15">
        <v>3</v>
      </c>
      <c r="AC29" s="15">
        <v>0.15</v>
      </c>
      <c r="AG29" s="15">
        <v>0.79600000000000004</v>
      </c>
      <c r="BD29" s="54"/>
      <c r="BG29" s="54"/>
      <c r="BJ29" s="34"/>
      <c r="BX29" s="15">
        <v>1</v>
      </c>
      <c r="BY29" s="16">
        <v>44347</v>
      </c>
      <c r="BZ29" s="2" t="s">
        <v>136</v>
      </c>
      <c r="CA29" s="15">
        <v>1</v>
      </c>
      <c r="CB29" s="34">
        <f t="shared" si="3"/>
        <v>15.428571428571429</v>
      </c>
      <c r="CC29" s="15">
        <f t="shared" si="0"/>
        <v>3</v>
      </c>
      <c r="CD29" s="15">
        <f t="shared" si="1"/>
        <v>108</v>
      </c>
      <c r="CE29" s="15">
        <v>0</v>
      </c>
      <c r="CF29" s="15">
        <v>0</v>
      </c>
      <c r="CG29" s="15">
        <v>0</v>
      </c>
      <c r="CH29" s="15" t="e">
        <f t="shared" si="2"/>
        <v>#NUM!</v>
      </c>
      <c r="CI29" s="15">
        <v>0</v>
      </c>
      <c r="CJ29" s="15">
        <v>3.47</v>
      </c>
      <c r="CK29" s="15">
        <v>10.1</v>
      </c>
      <c r="CL29" s="15">
        <v>171</v>
      </c>
      <c r="CM29" s="15">
        <v>1.1000000000000001</v>
      </c>
      <c r="CN29" s="15">
        <v>50</v>
      </c>
      <c r="CQ29" s="55"/>
      <c r="CT29" s="15">
        <v>36.700000000000003</v>
      </c>
      <c r="CZ29" s="15">
        <v>7.5</v>
      </c>
      <c r="DB29" s="15">
        <v>46300</v>
      </c>
      <c r="DC29" s="15">
        <v>37.299999999999997</v>
      </c>
      <c r="DD29" s="15" t="s">
        <v>259</v>
      </c>
      <c r="DE29" s="15">
        <v>60</v>
      </c>
      <c r="DF29" s="15" t="s">
        <v>68</v>
      </c>
      <c r="DG29" s="15" t="s">
        <v>68</v>
      </c>
      <c r="DH29" s="15" t="s">
        <v>68</v>
      </c>
      <c r="DI29" s="15" t="s">
        <v>67</v>
      </c>
      <c r="DJ29" s="15">
        <v>1</v>
      </c>
      <c r="DK29" s="15" t="s">
        <v>276</v>
      </c>
      <c r="DN29" s="15" t="s">
        <v>277</v>
      </c>
      <c r="DO29" s="15" t="s">
        <v>187</v>
      </c>
      <c r="DP29" s="15" t="s">
        <v>168</v>
      </c>
      <c r="DS29" s="15">
        <v>1</v>
      </c>
      <c r="DT29" s="15" t="s">
        <v>210</v>
      </c>
      <c r="DU29" s="15" t="s">
        <v>170</v>
      </c>
      <c r="DV29" s="15">
        <v>1</v>
      </c>
      <c r="DW29" s="15" t="s">
        <v>170</v>
      </c>
      <c r="DX29" s="15">
        <v>0</v>
      </c>
    </row>
    <row r="30" spans="1:158" x14ac:dyDescent="0.35">
      <c r="A30" s="15" t="s">
        <v>284</v>
      </c>
      <c r="B30" s="15">
        <v>0</v>
      </c>
      <c r="C30" s="15">
        <v>85</v>
      </c>
      <c r="D30" s="16">
        <v>44580</v>
      </c>
      <c r="E30" s="15">
        <v>85</v>
      </c>
      <c r="F30" s="15">
        <v>3</v>
      </c>
      <c r="G30" s="15">
        <v>13</v>
      </c>
      <c r="I30" s="16">
        <v>44545</v>
      </c>
      <c r="J30" s="15">
        <v>28</v>
      </c>
      <c r="K30" s="15">
        <v>25</v>
      </c>
      <c r="L30" s="15">
        <v>2</v>
      </c>
      <c r="M30" s="15">
        <v>23</v>
      </c>
      <c r="N30" s="15">
        <v>8</v>
      </c>
      <c r="O30" s="15">
        <v>95</v>
      </c>
      <c r="P30" s="15">
        <v>1.7</v>
      </c>
      <c r="Q30" s="15">
        <v>4</v>
      </c>
      <c r="R30" s="15">
        <v>6</v>
      </c>
      <c r="S30" s="15">
        <v>19</v>
      </c>
      <c r="T30" s="15">
        <v>50</v>
      </c>
      <c r="U30" s="15">
        <v>1</v>
      </c>
      <c r="V30" s="15">
        <v>4</v>
      </c>
      <c r="W30" s="15">
        <v>13</v>
      </c>
      <c r="X30" s="15">
        <v>21</v>
      </c>
      <c r="Y30" s="15">
        <v>26</v>
      </c>
      <c r="Z30" s="15">
        <v>6</v>
      </c>
      <c r="AA30" s="15">
        <v>8</v>
      </c>
      <c r="AB30" s="15">
        <v>11</v>
      </c>
      <c r="AC30" s="15">
        <v>0.31</v>
      </c>
      <c r="AG30" s="15">
        <v>0.54200000000000004</v>
      </c>
      <c r="BD30" s="54"/>
      <c r="BG30" s="54"/>
      <c r="BJ30" s="34"/>
      <c r="BX30" s="15">
        <v>0</v>
      </c>
      <c r="CA30" s="15">
        <v>0</v>
      </c>
      <c r="CB30" s="34" t="e">
        <f t="shared" si="3"/>
        <v>#NUM!</v>
      </c>
      <c r="CC30" s="15" t="e">
        <f t="shared" si="0"/>
        <v>#NUM!</v>
      </c>
      <c r="CD30" s="15" t="e">
        <f t="shared" si="1"/>
        <v>#NUM!</v>
      </c>
      <c r="CE30" s="15">
        <v>1</v>
      </c>
      <c r="CF30" s="15">
        <v>1</v>
      </c>
      <c r="CG30" s="16">
        <v>44636</v>
      </c>
      <c r="CH30" s="15">
        <f t="shared" si="2"/>
        <v>91</v>
      </c>
      <c r="CI30" s="15">
        <v>0</v>
      </c>
      <c r="CJ30" s="15">
        <v>8.31</v>
      </c>
      <c r="CK30" s="15">
        <v>12.8</v>
      </c>
      <c r="CL30" s="15">
        <v>293</v>
      </c>
      <c r="CM30" s="15">
        <v>3.5</v>
      </c>
      <c r="CN30" s="15">
        <v>182</v>
      </c>
      <c r="CO30" s="15">
        <v>0.69</v>
      </c>
      <c r="CP30" s="15">
        <v>1.1299999999999999</v>
      </c>
      <c r="CR30" s="15">
        <v>31.6</v>
      </c>
      <c r="CS30" s="15">
        <v>9.1</v>
      </c>
      <c r="CT30" s="15">
        <v>30.5</v>
      </c>
      <c r="CU30" s="15">
        <v>79.5</v>
      </c>
      <c r="CV30" s="15">
        <v>0.43</v>
      </c>
      <c r="CW30" s="15">
        <v>0.1</v>
      </c>
      <c r="CY30" s="15">
        <v>17</v>
      </c>
      <c r="CZ30" s="15">
        <v>104</v>
      </c>
      <c r="DA30" s="15">
        <v>204</v>
      </c>
      <c r="DB30" s="15">
        <v>812</v>
      </c>
      <c r="DC30" s="15">
        <v>6</v>
      </c>
      <c r="DD30" s="2" t="s">
        <v>287</v>
      </c>
      <c r="DE30" s="2" t="s">
        <v>75</v>
      </c>
      <c r="DJ30" s="15">
        <v>1</v>
      </c>
      <c r="DK30" s="2" t="s">
        <v>286</v>
      </c>
      <c r="DN30" s="2" t="s">
        <v>279</v>
      </c>
      <c r="DO30" s="2" t="s">
        <v>196</v>
      </c>
      <c r="DP30" s="2" t="s">
        <v>175</v>
      </c>
      <c r="DQ30" s="2"/>
      <c r="DR30" s="2"/>
      <c r="DS30" s="15">
        <v>1</v>
      </c>
      <c r="DT30" s="15">
        <v>0</v>
      </c>
      <c r="DU30" s="15">
        <v>1</v>
      </c>
      <c r="DV30" s="15">
        <v>1</v>
      </c>
      <c r="DW30" s="15">
        <v>1</v>
      </c>
      <c r="DX30" s="15">
        <v>0</v>
      </c>
      <c r="DY30" s="16">
        <v>44580</v>
      </c>
      <c r="DZ30" s="15">
        <v>1</v>
      </c>
      <c r="EB30" s="15">
        <v>0</v>
      </c>
      <c r="EC30" s="15" t="s">
        <v>304</v>
      </c>
      <c r="ED30" s="34">
        <v>2.8305084745762712</v>
      </c>
      <c r="EE30" s="15">
        <v>16</v>
      </c>
      <c r="EF30" s="15">
        <v>1</v>
      </c>
      <c r="EG30" s="15">
        <v>4</v>
      </c>
      <c r="EH30" s="15">
        <v>9</v>
      </c>
      <c r="EI30" s="15">
        <v>5</v>
      </c>
      <c r="EJ30" s="15">
        <v>1.7</v>
      </c>
      <c r="EK30" s="15">
        <v>0</v>
      </c>
      <c r="EL30" s="15">
        <v>3</v>
      </c>
      <c r="EM30" s="15">
        <v>2</v>
      </c>
      <c r="EN30" s="15">
        <v>0</v>
      </c>
      <c r="EO30" s="15">
        <v>0</v>
      </c>
      <c r="EP30" s="15">
        <v>1</v>
      </c>
      <c r="EQ30" s="15">
        <v>0</v>
      </c>
      <c r="ER30" s="15" t="s">
        <v>183</v>
      </c>
    </row>
    <row r="31" spans="1:158" x14ac:dyDescent="0.35">
      <c r="A31" s="15" t="s">
        <v>288</v>
      </c>
      <c r="B31" s="15">
        <v>1</v>
      </c>
      <c r="C31" s="15">
        <v>75</v>
      </c>
      <c r="D31" s="16">
        <v>44488</v>
      </c>
      <c r="E31" s="15">
        <v>75</v>
      </c>
      <c r="F31" s="15">
        <v>1</v>
      </c>
      <c r="G31" s="15">
        <v>13</v>
      </c>
      <c r="I31" s="16">
        <v>44502</v>
      </c>
      <c r="J31" s="15">
        <v>28</v>
      </c>
      <c r="K31" s="15">
        <v>26</v>
      </c>
      <c r="L31" s="15">
        <v>1</v>
      </c>
      <c r="M31" s="15">
        <v>23</v>
      </c>
      <c r="N31" s="15">
        <v>7</v>
      </c>
      <c r="O31" s="15">
        <v>80</v>
      </c>
      <c r="P31" s="15">
        <v>1.3</v>
      </c>
      <c r="Q31" s="15">
        <v>3</v>
      </c>
      <c r="R31" s="2"/>
      <c r="S31" s="15">
        <v>14</v>
      </c>
      <c r="U31" s="15">
        <v>0</v>
      </c>
      <c r="V31" s="15">
        <v>0</v>
      </c>
      <c r="W31" s="15">
        <v>15</v>
      </c>
      <c r="X31" s="15">
        <v>20</v>
      </c>
      <c r="Y31" s="15">
        <v>22</v>
      </c>
      <c r="Z31" s="15">
        <v>4</v>
      </c>
      <c r="AA31" s="15">
        <v>5</v>
      </c>
      <c r="AB31" s="15">
        <v>5</v>
      </c>
      <c r="AC31" s="15">
        <v>0.37</v>
      </c>
      <c r="AG31" s="15">
        <v>0.51600000000000001</v>
      </c>
      <c r="BD31" s="54"/>
      <c r="BG31" s="54"/>
      <c r="BJ31" s="34"/>
      <c r="BX31" s="15">
        <v>0</v>
      </c>
      <c r="CA31" s="15">
        <v>0</v>
      </c>
      <c r="CB31" s="34" t="e">
        <f t="shared" si="3"/>
        <v>#NUM!</v>
      </c>
      <c r="CC31" s="15" t="e">
        <f t="shared" si="0"/>
        <v>#NUM!</v>
      </c>
      <c r="CD31" s="15" t="e">
        <f t="shared" si="1"/>
        <v>#NUM!</v>
      </c>
      <c r="CE31" s="15">
        <v>0</v>
      </c>
      <c r="CF31" s="15">
        <v>0</v>
      </c>
      <c r="CG31" s="15">
        <v>0</v>
      </c>
      <c r="CH31" s="15" t="e">
        <f t="shared" si="2"/>
        <v>#NUM!</v>
      </c>
      <c r="CI31" s="15">
        <v>0</v>
      </c>
      <c r="CJ31" s="15">
        <v>4.3</v>
      </c>
      <c r="CK31" s="15">
        <v>10.3</v>
      </c>
      <c r="CL31" s="15">
        <v>204</v>
      </c>
      <c r="CM31" s="15">
        <v>0.9</v>
      </c>
      <c r="CN31" s="15">
        <v>47</v>
      </c>
      <c r="CO31" s="15">
        <v>0.21</v>
      </c>
      <c r="CP31" s="15">
        <v>1.1000000000000001</v>
      </c>
      <c r="CR31" s="15">
        <v>27.4</v>
      </c>
      <c r="CS31" s="15">
        <v>9.5</v>
      </c>
      <c r="CT31" s="15">
        <v>39.700000000000003</v>
      </c>
      <c r="CU31" s="15">
        <v>92.8</v>
      </c>
      <c r="CV31" s="15">
        <v>0.4</v>
      </c>
      <c r="CW31" s="15">
        <v>0.2</v>
      </c>
      <c r="CY31" s="15">
        <v>11</v>
      </c>
      <c r="CZ31" s="15">
        <v>4</v>
      </c>
      <c r="DA31" s="15">
        <v>147</v>
      </c>
      <c r="DB31" s="15">
        <v>313</v>
      </c>
      <c r="DC31" s="15">
        <v>39.1</v>
      </c>
      <c r="DD31" s="15">
        <v>0.12</v>
      </c>
      <c r="DE31" s="15">
        <v>60</v>
      </c>
      <c r="DF31" s="15">
        <v>25</v>
      </c>
      <c r="DG31" s="2" t="s">
        <v>68</v>
      </c>
      <c r="DH31" s="15">
        <v>0.73</v>
      </c>
      <c r="DI31" s="2" t="s">
        <v>67</v>
      </c>
      <c r="DJ31" s="15">
        <v>1</v>
      </c>
      <c r="DK31" s="2" t="s">
        <v>289</v>
      </c>
      <c r="DN31" s="2" t="s">
        <v>174</v>
      </c>
      <c r="DO31" s="2" t="s">
        <v>187</v>
      </c>
      <c r="DP31" s="2" t="s">
        <v>175</v>
      </c>
      <c r="DQ31" s="15">
        <v>1</v>
      </c>
      <c r="DR31" s="15" t="s">
        <v>305</v>
      </c>
      <c r="DS31" s="15">
        <v>1</v>
      </c>
      <c r="DT31" s="2" t="s">
        <v>176</v>
      </c>
      <c r="DU31" s="15" t="s">
        <v>170</v>
      </c>
      <c r="DV31" s="15">
        <v>1</v>
      </c>
      <c r="DW31" s="15" t="s">
        <v>170</v>
      </c>
      <c r="DX31" s="15">
        <v>0</v>
      </c>
      <c r="DY31" s="16">
        <v>44488</v>
      </c>
      <c r="DZ31" s="15">
        <v>18</v>
      </c>
      <c r="EB31" s="15">
        <v>0</v>
      </c>
      <c r="EC31" s="15" t="s">
        <v>306</v>
      </c>
      <c r="ED31" s="34">
        <v>1.5104166666666667</v>
      </c>
      <c r="EE31" s="15">
        <v>10</v>
      </c>
      <c r="EF31" s="15">
        <v>2</v>
      </c>
      <c r="EG31" s="15">
        <v>4</v>
      </c>
      <c r="EH31" s="15">
        <v>7</v>
      </c>
      <c r="EI31" s="15">
        <v>3</v>
      </c>
      <c r="EJ31" s="15">
        <v>2.6</v>
      </c>
      <c r="EK31" s="15">
        <v>3</v>
      </c>
      <c r="EL31" s="15">
        <v>3</v>
      </c>
      <c r="EM31" s="15">
        <v>3</v>
      </c>
      <c r="EN31" s="15">
        <v>3</v>
      </c>
      <c r="EO31" s="15">
        <v>0</v>
      </c>
      <c r="EP31" s="15">
        <v>0</v>
      </c>
      <c r="EQ31" s="15">
        <v>0</v>
      </c>
      <c r="ER31" s="15" t="s">
        <v>178</v>
      </c>
    </row>
    <row r="32" spans="1:158" x14ac:dyDescent="0.35">
      <c r="A32" s="15" t="s">
        <v>290</v>
      </c>
      <c r="B32" s="15">
        <v>1</v>
      </c>
      <c r="C32" s="15">
        <v>77</v>
      </c>
      <c r="D32" s="16">
        <v>44545</v>
      </c>
      <c r="E32" s="15">
        <v>77</v>
      </c>
      <c r="F32" s="15">
        <v>2</v>
      </c>
      <c r="G32" s="15">
        <v>12</v>
      </c>
      <c r="I32" s="16">
        <v>44732</v>
      </c>
      <c r="J32" s="15">
        <v>29</v>
      </c>
      <c r="L32" s="15">
        <v>2</v>
      </c>
      <c r="M32" s="15">
        <v>21</v>
      </c>
      <c r="N32" s="15">
        <v>8</v>
      </c>
      <c r="O32" s="15">
        <v>100</v>
      </c>
      <c r="P32" s="15">
        <v>1.69</v>
      </c>
      <c r="Q32" s="15">
        <v>4</v>
      </c>
      <c r="R32" s="15">
        <v>3</v>
      </c>
      <c r="S32" s="15">
        <v>19</v>
      </c>
      <c r="U32" s="15">
        <v>0</v>
      </c>
      <c r="V32" s="15">
        <v>8</v>
      </c>
      <c r="W32" s="15">
        <v>12</v>
      </c>
      <c r="X32" s="15">
        <v>14</v>
      </c>
      <c r="Y32" s="15">
        <v>20</v>
      </c>
      <c r="Z32" s="15">
        <v>2</v>
      </c>
      <c r="AA32" s="15">
        <v>5</v>
      </c>
      <c r="AB32" s="15">
        <v>6</v>
      </c>
      <c r="AC32" s="15">
        <v>0.2</v>
      </c>
      <c r="AG32" s="15">
        <v>0.65600000000000003</v>
      </c>
      <c r="BD32" s="54"/>
      <c r="BG32" s="54"/>
      <c r="BJ32" s="34"/>
      <c r="BX32" s="15">
        <v>0</v>
      </c>
      <c r="CA32" s="15">
        <v>0</v>
      </c>
      <c r="CB32" s="34" t="e">
        <f t="shared" si="3"/>
        <v>#NUM!</v>
      </c>
      <c r="CC32" s="15" t="e">
        <f t="shared" si="0"/>
        <v>#NUM!</v>
      </c>
      <c r="CD32" s="15" t="e">
        <f t="shared" si="1"/>
        <v>#NUM!</v>
      </c>
      <c r="CE32" s="15">
        <v>0</v>
      </c>
      <c r="CF32" s="15">
        <v>0</v>
      </c>
      <c r="CG32" s="15">
        <v>0</v>
      </c>
      <c r="CH32" s="15" t="e">
        <f t="shared" si="2"/>
        <v>#NUM!</v>
      </c>
      <c r="CJ32" s="15">
        <v>5.2</v>
      </c>
      <c r="CK32" s="15">
        <v>9.4</v>
      </c>
      <c r="CL32" s="15">
        <v>301</v>
      </c>
      <c r="CM32" s="15">
        <v>1.1000000000000001</v>
      </c>
      <c r="CN32" s="15">
        <v>54</v>
      </c>
      <c r="CO32" s="15">
        <v>0.44</v>
      </c>
      <c r="CP32" s="15">
        <v>1.02</v>
      </c>
      <c r="CR32" s="15">
        <v>28.1</v>
      </c>
      <c r="CS32" s="15">
        <v>10.1</v>
      </c>
      <c r="CT32" s="15">
        <v>37.200000000000003</v>
      </c>
      <c r="CU32" s="15">
        <v>88.2</v>
      </c>
      <c r="CV32" s="15">
        <v>0.7</v>
      </c>
      <c r="CW32" s="15">
        <v>0.4</v>
      </c>
      <c r="CY32" s="15">
        <v>21</v>
      </c>
      <c r="CZ32" s="15">
        <v>11.8</v>
      </c>
      <c r="DA32" s="15">
        <v>238</v>
      </c>
      <c r="DB32" s="15">
        <v>321</v>
      </c>
      <c r="DC32" s="15">
        <v>28.1</v>
      </c>
      <c r="DD32" s="15">
        <v>0.23</v>
      </c>
      <c r="DE32" s="15">
        <v>45</v>
      </c>
      <c r="DF32" s="2" t="s">
        <v>68</v>
      </c>
      <c r="DG32" s="2" t="s">
        <v>68</v>
      </c>
      <c r="DH32" s="2" t="s">
        <v>68</v>
      </c>
      <c r="DI32" s="2" t="s">
        <v>67</v>
      </c>
      <c r="DJ32" s="15">
        <v>1</v>
      </c>
      <c r="DK32" s="2" t="s">
        <v>289</v>
      </c>
      <c r="DN32" s="2" t="s">
        <v>174</v>
      </c>
      <c r="DO32" s="2" t="s">
        <v>187</v>
      </c>
      <c r="DP32" s="2" t="s">
        <v>168</v>
      </c>
      <c r="DQ32" s="15">
        <v>0</v>
      </c>
      <c r="DR32" s="15">
        <v>0</v>
      </c>
      <c r="DS32" s="15">
        <v>1</v>
      </c>
      <c r="DT32" s="15" t="s">
        <v>176</v>
      </c>
      <c r="DU32" s="15" t="s">
        <v>170</v>
      </c>
      <c r="DV32" s="15">
        <v>1</v>
      </c>
      <c r="DW32" s="15">
        <v>0</v>
      </c>
      <c r="DX32" s="15">
        <v>0</v>
      </c>
      <c r="DY32" s="16">
        <v>44546</v>
      </c>
      <c r="DZ32" s="15">
        <v>40</v>
      </c>
      <c r="EB32" s="15">
        <v>0</v>
      </c>
      <c r="EC32" s="15" t="s">
        <v>307</v>
      </c>
      <c r="ED32" s="34">
        <v>2.568807339449541</v>
      </c>
      <c r="EE32" s="15">
        <v>8</v>
      </c>
      <c r="EF32" s="15">
        <v>1</v>
      </c>
      <c r="EG32" s="15">
        <v>1</v>
      </c>
      <c r="EH32" s="15">
        <v>3</v>
      </c>
      <c r="EI32" s="15">
        <v>4</v>
      </c>
      <c r="EJ32" s="15">
        <v>0.7</v>
      </c>
      <c r="EK32" s="15">
        <v>2</v>
      </c>
      <c r="EL32" s="15">
        <v>3</v>
      </c>
      <c r="EM32" s="15">
        <v>2</v>
      </c>
      <c r="EN32" s="15">
        <v>2</v>
      </c>
      <c r="EO32" s="15">
        <v>1</v>
      </c>
      <c r="EP32" s="15">
        <v>0</v>
      </c>
      <c r="EQ32" s="15">
        <v>0</v>
      </c>
      <c r="ER32" s="15" t="s">
        <v>178</v>
      </c>
    </row>
    <row r="33" spans="1:148" x14ac:dyDescent="0.35">
      <c r="A33" s="15" t="s">
        <v>291</v>
      </c>
      <c r="B33" s="15">
        <v>1</v>
      </c>
      <c r="C33" s="15">
        <v>73</v>
      </c>
      <c r="D33" s="56">
        <v>44531</v>
      </c>
      <c r="E33" s="15">
        <v>73</v>
      </c>
      <c r="F33" s="15">
        <v>1</v>
      </c>
      <c r="G33" s="15">
        <v>9</v>
      </c>
      <c r="I33" s="16">
        <v>44573</v>
      </c>
      <c r="J33" s="15">
        <v>28</v>
      </c>
      <c r="K33" s="15">
        <v>26</v>
      </c>
      <c r="L33" s="15">
        <v>1</v>
      </c>
      <c r="M33" s="15">
        <v>19.5</v>
      </c>
      <c r="N33" s="15">
        <v>7</v>
      </c>
      <c r="O33" s="15">
        <v>90</v>
      </c>
      <c r="P33" s="15">
        <v>2</v>
      </c>
      <c r="Q33" s="15">
        <v>5</v>
      </c>
      <c r="R33" s="15">
        <v>6</v>
      </c>
      <c r="S33" s="15">
        <v>25</v>
      </c>
      <c r="U33" s="15">
        <v>7</v>
      </c>
      <c r="V33" s="15">
        <v>9</v>
      </c>
      <c r="W33" s="15">
        <v>9</v>
      </c>
      <c r="X33" s="15">
        <v>11</v>
      </c>
      <c r="Y33" s="15">
        <v>18</v>
      </c>
      <c r="Z33" s="15">
        <v>3</v>
      </c>
      <c r="AA33" s="15">
        <v>6</v>
      </c>
      <c r="AB33" s="15">
        <v>9</v>
      </c>
      <c r="AC33" s="15">
        <v>0.22</v>
      </c>
      <c r="AG33" s="15">
        <v>0.57999999999999996</v>
      </c>
      <c r="AH33" s="16">
        <v>44725</v>
      </c>
      <c r="AI33" s="15">
        <v>27</v>
      </c>
      <c r="AJ33" s="15">
        <v>24</v>
      </c>
      <c r="AK33" s="15">
        <v>1</v>
      </c>
      <c r="AL33" s="15">
        <v>24.5</v>
      </c>
      <c r="AM33" s="15">
        <v>8</v>
      </c>
      <c r="AN33" s="15">
        <v>100</v>
      </c>
      <c r="AO33" s="15">
        <v>2</v>
      </c>
      <c r="AP33" s="15">
        <v>5</v>
      </c>
      <c r="AQ33" s="15">
        <v>3</v>
      </c>
      <c r="AR33" s="15">
        <v>25</v>
      </c>
      <c r="AS33" s="15" t="s">
        <v>68</v>
      </c>
      <c r="AT33" s="15">
        <v>0</v>
      </c>
      <c r="AU33" s="15">
        <v>0</v>
      </c>
      <c r="AV33" s="15">
        <v>9</v>
      </c>
      <c r="AW33" s="15">
        <v>11</v>
      </c>
      <c r="AX33" s="15">
        <v>17</v>
      </c>
      <c r="AY33" s="15">
        <v>4</v>
      </c>
      <c r="AZ33" s="15">
        <v>9</v>
      </c>
      <c r="BA33" s="15">
        <v>0.2</v>
      </c>
      <c r="BB33" s="15">
        <v>0.84799999999999998</v>
      </c>
      <c r="BC33" s="16">
        <v>44945</v>
      </c>
      <c r="BD33" s="54">
        <v>26</v>
      </c>
      <c r="BE33" s="15">
        <v>22</v>
      </c>
      <c r="BF33" s="15">
        <v>2</v>
      </c>
      <c r="BG33" s="54">
        <v>27</v>
      </c>
      <c r="BH33" s="15">
        <v>7</v>
      </c>
      <c r="BI33" s="15">
        <v>90</v>
      </c>
      <c r="BJ33" s="34">
        <v>2.0699999999999998</v>
      </c>
      <c r="BK33" s="15">
        <v>5</v>
      </c>
      <c r="BL33" s="15">
        <v>1</v>
      </c>
      <c r="BM33" s="15">
        <v>27</v>
      </c>
      <c r="BO33" s="15">
        <v>7</v>
      </c>
      <c r="BP33" s="15">
        <v>7</v>
      </c>
      <c r="BQ33" s="15">
        <v>10</v>
      </c>
      <c r="BR33" s="15">
        <v>8</v>
      </c>
      <c r="BS33" s="15">
        <v>14</v>
      </c>
      <c r="BT33" s="15">
        <v>3</v>
      </c>
      <c r="BU33" s="15">
        <v>11</v>
      </c>
      <c r="BV33" s="34">
        <v>0.16</v>
      </c>
      <c r="BW33" s="57">
        <v>0.72499999999999998</v>
      </c>
      <c r="BX33" s="15">
        <v>0</v>
      </c>
      <c r="CA33" s="15">
        <v>0</v>
      </c>
      <c r="CB33" s="34" t="e">
        <f t="shared" si="3"/>
        <v>#NUM!</v>
      </c>
      <c r="CC33" s="15" t="e">
        <f t="shared" si="0"/>
        <v>#NUM!</v>
      </c>
      <c r="CD33" s="15" t="e">
        <f t="shared" si="1"/>
        <v>#NUM!</v>
      </c>
      <c r="CE33" s="15">
        <v>0</v>
      </c>
      <c r="CF33" s="15">
        <v>0</v>
      </c>
      <c r="CG33" s="15">
        <v>0</v>
      </c>
      <c r="CH33" s="15" t="e">
        <f t="shared" si="2"/>
        <v>#NUM!</v>
      </c>
      <c r="CI33" s="15">
        <v>1</v>
      </c>
      <c r="CJ33" s="15">
        <v>7.49</v>
      </c>
      <c r="CK33" s="15">
        <v>8.1</v>
      </c>
      <c r="CL33" s="15">
        <v>244</v>
      </c>
      <c r="CM33" s="15">
        <v>3.8</v>
      </c>
      <c r="CN33" s="15">
        <v>67</v>
      </c>
      <c r="CO33" s="15">
        <v>2.86</v>
      </c>
      <c r="CP33" s="15">
        <v>1.08</v>
      </c>
      <c r="CR33" s="15">
        <v>30.3</v>
      </c>
      <c r="CS33" s="15">
        <v>10.8</v>
      </c>
      <c r="CT33" s="15">
        <v>29.2</v>
      </c>
      <c r="CU33" s="15">
        <v>104.7</v>
      </c>
      <c r="CV33" s="15">
        <v>0.15</v>
      </c>
      <c r="CW33" s="15">
        <v>0.1</v>
      </c>
      <c r="CY33" s="15">
        <v>6</v>
      </c>
      <c r="CZ33" s="15">
        <v>11.8</v>
      </c>
      <c r="DA33" s="15">
        <v>126</v>
      </c>
      <c r="DB33" s="15">
        <v>5090</v>
      </c>
      <c r="DC33" s="15">
        <v>54.6</v>
      </c>
      <c r="DD33" s="15">
        <v>2.2999999999999998</v>
      </c>
      <c r="DE33" s="15">
        <v>60</v>
      </c>
      <c r="DF33" s="2" t="s">
        <v>68</v>
      </c>
      <c r="DG33" s="15">
        <v>52</v>
      </c>
      <c r="DH33" s="15">
        <v>0.8</v>
      </c>
      <c r="DI33" s="2" t="s">
        <v>67</v>
      </c>
      <c r="DJ33" s="15">
        <v>1</v>
      </c>
      <c r="DK33" s="2" t="s">
        <v>286</v>
      </c>
      <c r="DN33" s="2" t="s">
        <v>186</v>
      </c>
      <c r="DO33" s="15" t="s">
        <v>196</v>
      </c>
      <c r="DP33" s="15" t="s">
        <v>168</v>
      </c>
      <c r="DS33" s="2">
        <v>1</v>
      </c>
      <c r="DT33" s="15" t="s">
        <v>199</v>
      </c>
      <c r="DU33" s="15" t="s">
        <v>170</v>
      </c>
      <c r="DV33" s="15">
        <v>1</v>
      </c>
      <c r="DW33" s="15" t="s">
        <v>170</v>
      </c>
      <c r="DX33" s="15">
        <v>0</v>
      </c>
      <c r="DY33" s="16">
        <v>44531</v>
      </c>
      <c r="DZ33" s="15">
        <v>5</v>
      </c>
      <c r="EB33" s="15">
        <v>0</v>
      </c>
      <c r="EC33" s="15" t="s">
        <v>308</v>
      </c>
      <c r="ED33" s="34">
        <v>1.5588235294117647</v>
      </c>
      <c r="EE33" s="15">
        <v>9</v>
      </c>
      <c r="EF33" s="15">
        <v>0.72</v>
      </c>
      <c r="EG33" s="15">
        <v>1.4</v>
      </c>
      <c r="EH33" s="15">
        <v>7.4</v>
      </c>
      <c r="EI33" s="15">
        <v>2</v>
      </c>
      <c r="EJ33" s="15">
        <v>4.07</v>
      </c>
      <c r="EK33" s="15">
        <v>2</v>
      </c>
      <c r="EL33" s="15">
        <v>3</v>
      </c>
      <c r="EM33" s="15">
        <v>2</v>
      </c>
      <c r="EN33" s="15">
        <v>0</v>
      </c>
      <c r="EO33" s="15">
        <v>1</v>
      </c>
      <c r="EP33" s="15">
        <v>0</v>
      </c>
      <c r="EQ33" s="15">
        <v>0</v>
      </c>
      <c r="ER33" s="15" t="s">
        <v>178</v>
      </c>
    </row>
    <row r="34" spans="1:148" x14ac:dyDescent="0.35">
      <c r="A34" s="15" t="s">
        <v>292</v>
      </c>
      <c r="B34" s="15">
        <v>0</v>
      </c>
      <c r="C34" s="15">
        <v>80</v>
      </c>
      <c r="D34" s="16">
        <v>44663</v>
      </c>
      <c r="E34" s="15">
        <v>80</v>
      </c>
      <c r="F34" s="15">
        <v>3</v>
      </c>
      <c r="G34" s="15">
        <v>12</v>
      </c>
      <c r="I34" s="16">
        <v>44715</v>
      </c>
      <c r="J34" s="15">
        <v>29.4</v>
      </c>
      <c r="L34" s="15">
        <v>2</v>
      </c>
      <c r="M34" s="15">
        <v>28</v>
      </c>
      <c r="N34" s="15">
        <v>8</v>
      </c>
      <c r="O34" s="15">
        <v>100</v>
      </c>
      <c r="P34" s="15">
        <v>1.9</v>
      </c>
      <c r="Q34" s="15">
        <v>5</v>
      </c>
      <c r="R34" s="15">
        <v>3</v>
      </c>
      <c r="S34" s="15">
        <v>28</v>
      </c>
      <c r="U34" s="15">
        <v>0</v>
      </c>
      <c r="V34" s="15">
        <v>8</v>
      </c>
      <c r="W34" s="15">
        <v>9</v>
      </c>
      <c r="X34" s="15">
        <v>8</v>
      </c>
      <c r="Y34" s="15">
        <v>29</v>
      </c>
      <c r="Z34" s="15">
        <v>1</v>
      </c>
      <c r="AA34" s="15">
        <v>2</v>
      </c>
      <c r="AB34" s="15">
        <v>13</v>
      </c>
      <c r="AC34" s="15">
        <v>0.16</v>
      </c>
      <c r="AG34" s="15">
        <v>0.79600000000000004</v>
      </c>
      <c r="AH34" s="16">
        <v>44902</v>
      </c>
      <c r="AI34" s="15">
        <v>27.4</v>
      </c>
      <c r="AK34" s="15">
        <v>4</v>
      </c>
      <c r="AL34" s="15">
        <v>28</v>
      </c>
      <c r="AM34" s="15">
        <v>8</v>
      </c>
      <c r="AN34" s="15">
        <v>95</v>
      </c>
      <c r="AO34" s="15">
        <v>1.76</v>
      </c>
      <c r="AP34" s="15">
        <v>4</v>
      </c>
      <c r="AQ34" s="15">
        <v>1</v>
      </c>
      <c r="AR34" s="15">
        <v>28</v>
      </c>
      <c r="AT34" s="15">
        <v>0</v>
      </c>
      <c r="AU34" s="15">
        <v>0</v>
      </c>
      <c r="AV34" s="15">
        <v>10</v>
      </c>
      <c r="AW34" s="15">
        <v>7</v>
      </c>
      <c r="AX34" s="15">
        <v>26</v>
      </c>
      <c r="AY34" s="15">
        <v>3</v>
      </c>
      <c r="AZ34" s="15">
        <v>13</v>
      </c>
      <c r="BA34" s="15">
        <v>0.14000000000000001</v>
      </c>
      <c r="BB34" s="15">
        <v>1</v>
      </c>
      <c r="BC34" s="16">
        <v>45083</v>
      </c>
      <c r="BD34" s="54">
        <v>29.7</v>
      </c>
      <c r="BF34" s="15">
        <v>4</v>
      </c>
      <c r="BG34" s="54">
        <v>25.5</v>
      </c>
      <c r="BH34" s="15">
        <v>8</v>
      </c>
      <c r="BI34" s="15">
        <v>95</v>
      </c>
      <c r="BJ34" s="34">
        <v>1.76</v>
      </c>
      <c r="BK34" s="15">
        <v>4</v>
      </c>
      <c r="BL34" s="15">
        <v>2</v>
      </c>
      <c r="BM34" s="15">
        <v>28</v>
      </c>
      <c r="BO34" s="15">
        <v>0</v>
      </c>
      <c r="BP34" s="15">
        <v>0</v>
      </c>
      <c r="BQ34" s="15">
        <v>10</v>
      </c>
      <c r="BR34" s="15">
        <v>7</v>
      </c>
      <c r="BS34" s="15">
        <v>31</v>
      </c>
      <c r="BT34" s="15">
        <v>3</v>
      </c>
      <c r="BU34" s="15">
        <v>10</v>
      </c>
      <c r="BV34" s="15">
        <v>0.12</v>
      </c>
      <c r="BW34" s="15">
        <v>1</v>
      </c>
      <c r="BX34" s="15">
        <v>0</v>
      </c>
      <c r="CA34" s="15">
        <v>0</v>
      </c>
      <c r="CB34" s="34" t="e">
        <f t="shared" si="3"/>
        <v>#NUM!</v>
      </c>
      <c r="CC34" s="15" t="e">
        <f t="shared" si="0"/>
        <v>#NUM!</v>
      </c>
      <c r="CD34" s="15" t="e">
        <f t="shared" si="1"/>
        <v>#NUM!</v>
      </c>
      <c r="CE34" s="15">
        <v>1</v>
      </c>
      <c r="CF34" s="15">
        <v>1</v>
      </c>
      <c r="CG34" s="16">
        <v>44937</v>
      </c>
      <c r="CH34" s="15">
        <f t="shared" si="2"/>
        <v>222</v>
      </c>
      <c r="CJ34" s="15">
        <v>6.52</v>
      </c>
      <c r="CK34" s="15">
        <v>8.1999999999999993</v>
      </c>
      <c r="CL34" s="15">
        <v>214</v>
      </c>
      <c r="CM34" s="15">
        <v>3.4</v>
      </c>
      <c r="CO34" s="15">
        <v>0.23</v>
      </c>
      <c r="CS34" s="15">
        <v>9.6999999999999993</v>
      </c>
      <c r="CT34" s="15">
        <v>40</v>
      </c>
      <c r="CU34" s="15">
        <v>71.5</v>
      </c>
      <c r="CV34" s="15">
        <v>0.17</v>
      </c>
      <c r="CW34" s="15">
        <v>0.1</v>
      </c>
      <c r="CZ34" s="15">
        <v>9.1</v>
      </c>
      <c r="DA34" s="15">
        <v>143</v>
      </c>
      <c r="DB34" s="15">
        <v>156</v>
      </c>
      <c r="DC34" s="15">
        <v>4.7</v>
      </c>
      <c r="DD34" s="2" t="s">
        <v>293</v>
      </c>
      <c r="DE34" s="15" t="s">
        <v>75</v>
      </c>
      <c r="DJ34" s="15">
        <v>1</v>
      </c>
      <c r="DK34" s="2" t="s">
        <v>294</v>
      </c>
      <c r="DN34" s="2" t="s">
        <v>167</v>
      </c>
      <c r="DO34" s="15" t="s">
        <v>196</v>
      </c>
      <c r="DP34" s="15" t="s">
        <v>168</v>
      </c>
      <c r="DQ34" s="15">
        <v>3</v>
      </c>
      <c r="DR34" s="15" t="s">
        <v>309</v>
      </c>
      <c r="DS34" s="15">
        <v>0</v>
      </c>
      <c r="DT34" s="15" t="s">
        <v>176</v>
      </c>
      <c r="DU34" s="15">
        <v>0</v>
      </c>
      <c r="DV34" s="15">
        <v>1</v>
      </c>
      <c r="DW34" s="15">
        <v>0</v>
      </c>
      <c r="DX34" s="15">
        <v>0</v>
      </c>
      <c r="DY34" s="16">
        <v>44663</v>
      </c>
      <c r="DZ34" s="15">
        <v>2.5</v>
      </c>
      <c r="EB34" s="15">
        <v>0</v>
      </c>
      <c r="EC34" s="15" t="s">
        <v>310</v>
      </c>
      <c r="ED34" s="34">
        <v>5.927710843373494</v>
      </c>
      <c r="EE34" s="15">
        <v>4</v>
      </c>
      <c r="EF34" s="15">
        <v>0.08</v>
      </c>
      <c r="EG34" s="15">
        <v>3.7</v>
      </c>
      <c r="EH34" s="15">
        <v>2.6</v>
      </c>
      <c r="EI34" s="15">
        <v>1</v>
      </c>
      <c r="EJ34" s="15">
        <v>1.94</v>
      </c>
      <c r="EK34" s="15">
        <v>3</v>
      </c>
      <c r="EL34" s="15">
        <v>3</v>
      </c>
      <c r="EM34" s="15">
        <v>3</v>
      </c>
      <c r="EN34" s="15">
        <v>0</v>
      </c>
      <c r="EO34" s="15">
        <v>1</v>
      </c>
      <c r="EP34" s="15">
        <v>0</v>
      </c>
      <c r="EQ34" s="15">
        <v>0</v>
      </c>
      <c r="ER34" s="15" t="s">
        <v>183</v>
      </c>
    </row>
    <row r="35" spans="1:148" x14ac:dyDescent="0.35">
      <c r="A35" s="15" t="s">
        <v>295</v>
      </c>
      <c r="B35" s="15">
        <v>0</v>
      </c>
      <c r="C35" s="15">
        <v>70</v>
      </c>
      <c r="D35" s="16">
        <v>44733</v>
      </c>
      <c r="E35" s="15">
        <v>70</v>
      </c>
      <c r="F35" s="15">
        <v>3</v>
      </c>
      <c r="G35" s="15">
        <v>10</v>
      </c>
      <c r="I35" s="16">
        <v>44763</v>
      </c>
      <c r="J35" s="15">
        <v>20.399999999999999</v>
      </c>
      <c r="M35" s="15">
        <v>17</v>
      </c>
      <c r="N35" s="15">
        <v>1</v>
      </c>
      <c r="O35" s="15">
        <v>60</v>
      </c>
      <c r="P35" s="15">
        <v>1.76</v>
      </c>
      <c r="Q35" s="15">
        <v>3</v>
      </c>
      <c r="R35" s="15">
        <v>3</v>
      </c>
      <c r="U35" s="15">
        <v>0</v>
      </c>
      <c r="V35" s="15">
        <v>0</v>
      </c>
      <c r="W35" s="15">
        <v>12</v>
      </c>
      <c r="Y35" s="15">
        <v>16</v>
      </c>
      <c r="Z35" s="15">
        <v>8</v>
      </c>
      <c r="AA35" s="15">
        <v>4</v>
      </c>
      <c r="AB35" s="15">
        <v>5</v>
      </c>
      <c r="AC35" s="15">
        <v>0.61</v>
      </c>
      <c r="AG35" s="15">
        <v>0.71</v>
      </c>
      <c r="AH35" s="16">
        <v>44956</v>
      </c>
      <c r="AI35" s="15">
        <v>21.4</v>
      </c>
      <c r="AJ35" s="2"/>
      <c r="AL35" s="15">
        <v>19</v>
      </c>
      <c r="AM35" s="15">
        <v>1</v>
      </c>
      <c r="AN35" s="15">
        <v>35</v>
      </c>
      <c r="AO35" s="15">
        <v>1.69</v>
      </c>
      <c r="AP35" s="15">
        <v>3</v>
      </c>
      <c r="AQ35" s="15">
        <v>1</v>
      </c>
      <c r="AR35" s="15" t="s">
        <v>42</v>
      </c>
      <c r="AT35" s="15">
        <v>0</v>
      </c>
      <c r="AU35" s="15">
        <v>0</v>
      </c>
      <c r="AV35" s="15">
        <v>11</v>
      </c>
      <c r="AW35" s="15" t="s">
        <v>42</v>
      </c>
      <c r="AX35" s="15">
        <v>23</v>
      </c>
      <c r="AY35" s="15">
        <v>4</v>
      </c>
      <c r="AZ35" s="15">
        <v>12</v>
      </c>
      <c r="BA35" s="15">
        <v>0.52</v>
      </c>
      <c r="BB35" s="15">
        <v>0.27</v>
      </c>
      <c r="BX35" s="15">
        <v>0</v>
      </c>
      <c r="CA35" s="15">
        <v>0</v>
      </c>
      <c r="CB35" s="34" t="e">
        <f t="shared" si="3"/>
        <v>#NUM!</v>
      </c>
      <c r="CC35" s="15" t="e">
        <f t="shared" si="0"/>
        <v>#NUM!</v>
      </c>
      <c r="CD35" s="15" t="e">
        <f t="shared" si="1"/>
        <v>#NUM!</v>
      </c>
      <c r="CE35" s="15">
        <v>0</v>
      </c>
      <c r="CF35" s="15">
        <v>0</v>
      </c>
      <c r="CG35" s="15">
        <v>0</v>
      </c>
      <c r="CH35" s="15" t="e">
        <f t="shared" si="2"/>
        <v>#NUM!</v>
      </c>
      <c r="CJ35" s="15">
        <v>7.2</v>
      </c>
      <c r="CK35" s="15">
        <v>8.5</v>
      </c>
      <c r="CL35" s="15">
        <v>154</v>
      </c>
      <c r="CM35" s="15">
        <v>1.3</v>
      </c>
      <c r="CN35" s="15">
        <v>63</v>
      </c>
      <c r="CO35" s="15">
        <v>2.31</v>
      </c>
      <c r="CP35" s="15">
        <v>1.07</v>
      </c>
      <c r="CQ35" s="15">
        <v>1.07</v>
      </c>
      <c r="CR35" s="15">
        <v>28.6</v>
      </c>
      <c r="CS35" s="15">
        <v>9.5</v>
      </c>
      <c r="CT35" s="15">
        <v>29.1</v>
      </c>
      <c r="CU35" s="15">
        <v>79.599999999999994</v>
      </c>
      <c r="CV35" s="15">
        <v>0.46</v>
      </c>
      <c r="CX35" s="15">
        <v>18</v>
      </c>
      <c r="CY35" s="15">
        <v>17</v>
      </c>
      <c r="CZ35" s="15">
        <v>12.2</v>
      </c>
      <c r="DA35" s="15">
        <v>165</v>
      </c>
      <c r="DB35" s="15">
        <v>345</v>
      </c>
      <c r="DC35" s="15">
        <v>31.5</v>
      </c>
      <c r="DD35" s="15">
        <v>1.17</v>
      </c>
      <c r="DE35" s="15">
        <v>60</v>
      </c>
      <c r="DF35" s="2" t="s">
        <v>68</v>
      </c>
      <c r="DG35" s="2" t="s">
        <v>68</v>
      </c>
      <c r="DH35" s="2" t="s">
        <v>68</v>
      </c>
      <c r="DI35" s="2" t="s">
        <v>297</v>
      </c>
      <c r="DJ35" s="15">
        <v>1</v>
      </c>
      <c r="DN35" s="2" t="s">
        <v>279</v>
      </c>
      <c r="DO35" s="2" t="s">
        <v>196</v>
      </c>
      <c r="DP35" s="2" t="s">
        <v>175</v>
      </c>
      <c r="DQ35" s="15">
        <v>3</v>
      </c>
      <c r="DR35" s="15" t="s">
        <v>311</v>
      </c>
      <c r="DS35" s="15">
        <v>1</v>
      </c>
      <c r="DT35" s="15">
        <v>0</v>
      </c>
      <c r="DU35" s="15" t="s">
        <v>170</v>
      </c>
      <c r="DV35" s="15">
        <v>1</v>
      </c>
      <c r="DW35" s="15" t="s">
        <v>170</v>
      </c>
      <c r="DX35" s="15">
        <v>0</v>
      </c>
    </row>
    <row r="36" spans="1:148" x14ac:dyDescent="0.35">
      <c r="A36" s="15" t="s">
        <v>298</v>
      </c>
      <c r="B36" s="15">
        <v>1</v>
      </c>
      <c r="C36" s="15">
        <v>85</v>
      </c>
      <c r="D36" s="16">
        <v>44657</v>
      </c>
      <c r="E36" s="15">
        <v>85</v>
      </c>
      <c r="F36" s="15">
        <v>5</v>
      </c>
      <c r="G36" s="15">
        <v>8</v>
      </c>
      <c r="I36" s="16">
        <v>44672</v>
      </c>
      <c r="J36" s="15">
        <v>26.4</v>
      </c>
      <c r="L36" s="15">
        <v>2</v>
      </c>
      <c r="M36" s="15">
        <v>16.5</v>
      </c>
      <c r="N36" s="15">
        <v>4</v>
      </c>
      <c r="O36" s="15">
        <v>65</v>
      </c>
      <c r="P36" s="15">
        <v>1.69</v>
      </c>
      <c r="Q36" s="15">
        <v>3</v>
      </c>
      <c r="R36" s="15">
        <v>6</v>
      </c>
      <c r="S36" s="15">
        <v>20</v>
      </c>
      <c r="U36" s="15">
        <v>2</v>
      </c>
      <c r="V36" s="15">
        <v>6</v>
      </c>
      <c r="W36" s="15">
        <v>8</v>
      </c>
      <c r="X36" s="15">
        <v>16</v>
      </c>
      <c r="Y36" s="15">
        <v>12</v>
      </c>
      <c r="Z36" s="15">
        <v>8</v>
      </c>
      <c r="AA36" s="15">
        <v>5</v>
      </c>
      <c r="AB36" s="15">
        <v>8</v>
      </c>
      <c r="AC36" s="15">
        <v>0.5</v>
      </c>
      <c r="AG36" s="15">
        <v>0.28199999999999997</v>
      </c>
      <c r="BX36" s="15">
        <v>1</v>
      </c>
      <c r="BY36" s="16">
        <v>44824</v>
      </c>
      <c r="BZ36" s="2" t="s">
        <v>300</v>
      </c>
      <c r="CA36" s="15">
        <v>1</v>
      </c>
      <c r="CB36" s="34">
        <f t="shared" si="3"/>
        <v>21.714285714285715</v>
      </c>
      <c r="CC36" s="15">
        <f t="shared" si="0"/>
        <v>4</v>
      </c>
      <c r="CD36" s="15">
        <f t="shared" si="1"/>
        <v>152</v>
      </c>
      <c r="CE36" s="15">
        <v>1</v>
      </c>
      <c r="CF36" s="15">
        <v>1</v>
      </c>
      <c r="CG36" s="16">
        <v>44799</v>
      </c>
      <c r="CH36" s="15">
        <f t="shared" si="2"/>
        <v>127</v>
      </c>
      <c r="CI36" s="15">
        <v>0</v>
      </c>
      <c r="CJ36" s="15">
        <v>8.35</v>
      </c>
      <c r="CK36" s="15">
        <v>9.9</v>
      </c>
      <c r="CL36" s="15">
        <v>314</v>
      </c>
      <c r="CM36" s="15">
        <v>1.4</v>
      </c>
      <c r="CN36" s="15">
        <v>52</v>
      </c>
      <c r="CO36" s="15">
        <v>0.63</v>
      </c>
      <c r="CS36" s="15">
        <v>9.9</v>
      </c>
      <c r="CT36" s="15">
        <v>39.1</v>
      </c>
      <c r="CU36" s="15">
        <v>102.7</v>
      </c>
      <c r="CV36" s="15">
        <v>0.25</v>
      </c>
      <c r="CW36" s="15">
        <v>0.1</v>
      </c>
      <c r="CY36" s="15">
        <v>8</v>
      </c>
      <c r="CZ36" s="15">
        <v>7</v>
      </c>
      <c r="DA36" s="15">
        <v>223</v>
      </c>
      <c r="DB36" s="15">
        <v>1410</v>
      </c>
      <c r="DC36" s="15">
        <v>38.5</v>
      </c>
      <c r="DD36" s="15">
        <v>0.5</v>
      </c>
      <c r="DE36" s="2" t="s">
        <v>75</v>
      </c>
      <c r="DJ36" s="15">
        <v>1</v>
      </c>
      <c r="DK36" s="2" t="s">
        <v>299</v>
      </c>
      <c r="DN36" s="2" t="s">
        <v>174</v>
      </c>
      <c r="DO36" s="2" t="s">
        <v>127</v>
      </c>
      <c r="DP36" s="2" t="s">
        <v>168</v>
      </c>
      <c r="DQ36" s="15">
        <v>0</v>
      </c>
      <c r="DS36" s="15">
        <v>1</v>
      </c>
      <c r="DT36" s="15" t="s">
        <v>199</v>
      </c>
      <c r="DU36" s="15">
        <v>1</v>
      </c>
      <c r="DV36" s="15">
        <v>1</v>
      </c>
      <c r="DW36" s="15" t="s">
        <v>170</v>
      </c>
      <c r="DX36" s="15">
        <v>0</v>
      </c>
      <c r="DY36" s="16">
        <v>44657</v>
      </c>
      <c r="DZ36" s="15">
        <v>13</v>
      </c>
      <c r="EB36" s="15">
        <v>0</v>
      </c>
      <c r="EC36" s="15" t="s">
        <v>312</v>
      </c>
      <c r="ED36" s="34">
        <v>2.2330508474576272</v>
      </c>
      <c r="EE36" s="15">
        <v>22</v>
      </c>
      <c r="EF36" s="15">
        <v>0.81</v>
      </c>
      <c r="EG36" s="15">
        <v>3.8</v>
      </c>
      <c r="EH36" s="15">
        <v>8.1</v>
      </c>
      <c r="EI36" s="15">
        <v>12</v>
      </c>
      <c r="EJ36" s="15">
        <v>0.7</v>
      </c>
      <c r="EK36" s="15">
        <v>2</v>
      </c>
      <c r="EL36" s="15">
        <v>3</v>
      </c>
      <c r="EM36" s="15">
        <v>2</v>
      </c>
      <c r="EN36" s="15">
        <v>1</v>
      </c>
      <c r="EO36" s="15">
        <v>1</v>
      </c>
      <c r="EP36" s="15">
        <v>0</v>
      </c>
      <c r="EQ36" s="15">
        <v>2</v>
      </c>
      <c r="ER36" s="15" t="s">
        <v>178</v>
      </c>
    </row>
    <row r="37" spans="1:148" x14ac:dyDescent="0.35">
      <c r="A37" s="15" t="s">
        <v>301</v>
      </c>
      <c r="B37" s="15">
        <v>0</v>
      </c>
      <c r="C37" s="15">
        <v>73</v>
      </c>
      <c r="D37" s="16">
        <v>44524</v>
      </c>
      <c r="E37" s="15">
        <v>73</v>
      </c>
      <c r="F37" s="15">
        <v>1</v>
      </c>
      <c r="G37" s="15">
        <v>12</v>
      </c>
      <c r="I37" s="16">
        <v>44575</v>
      </c>
      <c r="J37" s="15">
        <v>27</v>
      </c>
      <c r="K37" s="15">
        <v>24</v>
      </c>
      <c r="L37" s="15">
        <v>1</v>
      </c>
      <c r="M37" s="15">
        <v>23</v>
      </c>
      <c r="N37" s="15">
        <v>8</v>
      </c>
      <c r="O37" s="15">
        <v>100</v>
      </c>
      <c r="P37" s="15">
        <v>1.5</v>
      </c>
      <c r="Q37" s="15">
        <v>3</v>
      </c>
      <c r="R37" s="15">
        <v>3</v>
      </c>
      <c r="S37" s="15">
        <v>26</v>
      </c>
      <c r="U37" s="15">
        <v>1</v>
      </c>
      <c r="V37" s="15">
        <v>1</v>
      </c>
      <c r="W37" s="15">
        <v>8</v>
      </c>
      <c r="X37" s="15">
        <v>12</v>
      </c>
      <c r="Y37" s="15">
        <v>20</v>
      </c>
      <c r="Z37" s="15">
        <v>0</v>
      </c>
      <c r="AA37" s="15">
        <v>1</v>
      </c>
      <c r="AB37" s="15">
        <v>3</v>
      </c>
      <c r="AC37" s="15">
        <v>0.12</v>
      </c>
      <c r="AG37" s="15">
        <v>0.84799999999999998</v>
      </c>
      <c r="AH37" s="16">
        <v>44879</v>
      </c>
      <c r="AI37" s="15">
        <v>30</v>
      </c>
      <c r="AK37" s="15">
        <v>1</v>
      </c>
      <c r="AL37" s="15">
        <v>20.5</v>
      </c>
      <c r="AM37" s="15">
        <v>8</v>
      </c>
      <c r="AN37" s="15">
        <v>100</v>
      </c>
      <c r="AO37" s="15">
        <v>1.61</v>
      </c>
      <c r="AP37" s="15">
        <v>2</v>
      </c>
      <c r="AQ37" s="15">
        <v>2</v>
      </c>
      <c r="AR37" s="15">
        <v>28</v>
      </c>
      <c r="AT37" s="15">
        <v>3</v>
      </c>
      <c r="AU37" s="15">
        <v>0</v>
      </c>
      <c r="AV37" s="15">
        <v>9</v>
      </c>
      <c r="AW37" s="15">
        <v>5</v>
      </c>
      <c r="AX37" s="15">
        <v>42</v>
      </c>
      <c r="AY37" s="15">
        <v>1</v>
      </c>
      <c r="AZ37" s="15">
        <v>8</v>
      </c>
      <c r="BA37" s="15">
        <v>0.14000000000000001</v>
      </c>
      <c r="BB37" s="15">
        <v>0.84799999999999998</v>
      </c>
      <c r="BC37" s="16">
        <v>45083</v>
      </c>
      <c r="BD37" s="15">
        <v>30</v>
      </c>
      <c r="BE37" s="15" t="s">
        <v>68</v>
      </c>
      <c r="BF37" s="15">
        <v>1</v>
      </c>
      <c r="BG37" s="15">
        <v>20.5</v>
      </c>
      <c r="BH37" s="15">
        <v>8</v>
      </c>
      <c r="BI37" s="15">
        <v>100</v>
      </c>
      <c r="BJ37" s="15">
        <v>1.61</v>
      </c>
      <c r="BK37" s="15">
        <v>2</v>
      </c>
      <c r="BL37" s="15">
        <v>2</v>
      </c>
      <c r="BM37" s="15">
        <v>28</v>
      </c>
      <c r="BO37" s="15">
        <v>3</v>
      </c>
      <c r="BP37" s="15">
        <v>0</v>
      </c>
      <c r="BQ37" s="15">
        <v>9</v>
      </c>
      <c r="BR37" s="15">
        <v>5</v>
      </c>
      <c r="BS37" s="15">
        <v>41</v>
      </c>
      <c r="BU37" s="15">
        <v>5</v>
      </c>
      <c r="BV37" s="15">
        <v>0.14000000000000001</v>
      </c>
      <c r="BW37" s="58">
        <v>0.84799999999999998</v>
      </c>
      <c r="BX37" s="15">
        <v>0</v>
      </c>
      <c r="CA37" s="15">
        <v>0</v>
      </c>
      <c r="CB37" s="34" t="e">
        <f t="shared" si="3"/>
        <v>#NUM!</v>
      </c>
      <c r="CC37" s="15" t="e">
        <f t="shared" si="0"/>
        <v>#NUM!</v>
      </c>
      <c r="CD37" s="15" t="e">
        <f t="shared" si="1"/>
        <v>#NUM!</v>
      </c>
      <c r="CE37" s="15">
        <v>0</v>
      </c>
      <c r="CF37" s="15">
        <v>0</v>
      </c>
      <c r="CG37" s="15">
        <v>0</v>
      </c>
      <c r="CH37" s="15" t="e">
        <f t="shared" si="2"/>
        <v>#NUM!</v>
      </c>
      <c r="CI37" s="15">
        <v>0</v>
      </c>
      <c r="CJ37" s="15">
        <v>6.87</v>
      </c>
      <c r="CK37" s="15">
        <v>11.4</v>
      </c>
      <c r="CL37" s="15">
        <v>196</v>
      </c>
      <c r="CM37" s="15">
        <v>1.6</v>
      </c>
      <c r="CO37" s="15">
        <v>2.5299999999999998</v>
      </c>
      <c r="CS37" s="15">
        <v>9.6</v>
      </c>
      <c r="CT37" s="15">
        <v>45.8</v>
      </c>
      <c r="CZ37" s="15">
        <v>6.3</v>
      </c>
      <c r="DA37" s="15">
        <v>185</v>
      </c>
      <c r="DB37" s="15">
        <v>3510</v>
      </c>
      <c r="DC37" s="15">
        <v>1.8</v>
      </c>
      <c r="DD37" s="15">
        <v>2.1800000000000002</v>
      </c>
      <c r="DE37" s="2" t="s">
        <v>75</v>
      </c>
      <c r="DN37" s="2" t="s">
        <v>302</v>
      </c>
      <c r="DO37" s="2" t="s">
        <v>179</v>
      </c>
      <c r="DP37" s="2" t="s">
        <v>168</v>
      </c>
      <c r="DQ37" s="15">
        <v>3</v>
      </c>
      <c r="DR37" s="15" t="s">
        <v>313</v>
      </c>
      <c r="DS37" s="15">
        <v>0</v>
      </c>
      <c r="DT37" s="15" t="s">
        <v>199</v>
      </c>
      <c r="DU37" s="15">
        <v>0</v>
      </c>
      <c r="DV37" s="15">
        <v>0</v>
      </c>
    </row>
    <row r="38" spans="1:148" x14ac:dyDescent="0.35">
      <c r="A38" s="15" t="s">
        <v>303</v>
      </c>
      <c r="B38" s="15">
        <v>1</v>
      </c>
      <c r="C38" s="15">
        <v>75</v>
      </c>
      <c r="D38" s="16">
        <v>44510</v>
      </c>
      <c r="E38" s="15">
        <v>75</v>
      </c>
      <c r="F38" s="15">
        <v>1</v>
      </c>
      <c r="G38" s="15">
        <v>14</v>
      </c>
      <c r="I38" s="16">
        <v>44517</v>
      </c>
      <c r="J38" s="15">
        <v>28</v>
      </c>
      <c r="L38" s="15">
        <v>1</v>
      </c>
      <c r="M38" s="15">
        <v>27.5</v>
      </c>
      <c r="N38" s="15">
        <v>8</v>
      </c>
      <c r="O38" s="15">
        <v>100</v>
      </c>
      <c r="P38" s="15">
        <v>1.6</v>
      </c>
      <c r="Q38" s="15">
        <v>4</v>
      </c>
      <c r="R38" s="15">
        <v>3</v>
      </c>
      <c r="S38" s="15">
        <v>28</v>
      </c>
      <c r="U38" s="15">
        <v>0</v>
      </c>
      <c r="V38" s="15">
        <v>0</v>
      </c>
      <c r="W38" s="15">
        <v>7</v>
      </c>
      <c r="X38" s="15">
        <v>8</v>
      </c>
      <c r="Y38" s="15">
        <v>23</v>
      </c>
      <c r="Z38" s="15">
        <v>1</v>
      </c>
      <c r="AA38" s="15">
        <v>1</v>
      </c>
      <c r="AB38" s="15">
        <v>10</v>
      </c>
      <c r="AC38" s="15">
        <v>0.19</v>
      </c>
      <c r="AG38" s="15">
        <v>0.91900000000000004</v>
      </c>
      <c r="AH38" s="16">
        <v>44692</v>
      </c>
      <c r="AI38" s="15">
        <v>30</v>
      </c>
      <c r="AK38" s="15">
        <v>1</v>
      </c>
      <c r="AL38" s="15">
        <v>19</v>
      </c>
      <c r="AM38" s="15">
        <v>8</v>
      </c>
      <c r="AN38" s="15">
        <v>100</v>
      </c>
      <c r="AO38" s="15">
        <v>1.62</v>
      </c>
      <c r="AP38" s="15">
        <v>4</v>
      </c>
      <c r="AQ38" s="15" t="s">
        <v>42</v>
      </c>
      <c r="AR38" s="15">
        <v>28</v>
      </c>
      <c r="AS38" s="15" t="s">
        <v>296</v>
      </c>
      <c r="AT38" s="15">
        <v>0</v>
      </c>
      <c r="AU38" s="15">
        <v>0</v>
      </c>
      <c r="AV38" s="15">
        <v>12</v>
      </c>
      <c r="AW38" s="15">
        <v>8</v>
      </c>
      <c r="AX38" s="15">
        <v>23</v>
      </c>
      <c r="AY38" s="15">
        <v>3</v>
      </c>
      <c r="AZ38" s="15">
        <v>15</v>
      </c>
      <c r="BA38" s="15">
        <v>0.17</v>
      </c>
      <c r="BB38" s="15">
        <v>0.84799999999999998</v>
      </c>
      <c r="BX38" s="15">
        <v>0</v>
      </c>
      <c r="CA38" s="15">
        <v>0</v>
      </c>
      <c r="CB38" s="34" t="e">
        <f t="shared" si="3"/>
        <v>#NUM!</v>
      </c>
      <c r="CC38" s="15" t="e">
        <f t="shared" si="0"/>
        <v>#NUM!</v>
      </c>
      <c r="CD38" s="15" t="e">
        <f t="shared" si="1"/>
        <v>#NUM!</v>
      </c>
      <c r="CE38" s="15">
        <v>0</v>
      </c>
      <c r="CF38" s="15">
        <v>0</v>
      </c>
      <c r="CG38" s="15">
        <v>0</v>
      </c>
      <c r="CH38" s="15" t="e">
        <f t="shared" si="2"/>
        <v>#NUM!</v>
      </c>
      <c r="CJ38" s="15">
        <v>4.72</v>
      </c>
      <c r="CK38" s="15">
        <v>8.4</v>
      </c>
      <c r="CL38" s="15">
        <v>171</v>
      </c>
      <c r="CM38" s="15">
        <v>1.2</v>
      </c>
      <c r="CN38" s="15">
        <v>47</v>
      </c>
      <c r="CO38" s="15">
        <v>0.11</v>
      </c>
      <c r="CS38" s="15">
        <v>9.6</v>
      </c>
      <c r="CT38" s="15">
        <v>34.200000000000003</v>
      </c>
      <c r="CU38" s="15">
        <v>94.4</v>
      </c>
      <c r="CV38" s="15">
        <v>0.17</v>
      </c>
      <c r="CW38" s="15">
        <v>0.1</v>
      </c>
      <c r="CY38" s="15">
        <v>40</v>
      </c>
      <c r="CZ38" s="15">
        <v>6.2</v>
      </c>
      <c r="DA38" s="15">
        <v>161</v>
      </c>
      <c r="DB38" s="15">
        <v>72.599999999999994</v>
      </c>
      <c r="DC38" s="15">
        <v>36.700000000000003</v>
      </c>
      <c r="DD38" s="15">
        <v>0.01</v>
      </c>
      <c r="DE38" s="2" t="s">
        <v>75</v>
      </c>
      <c r="DN38" s="2" t="s">
        <v>174</v>
      </c>
      <c r="DO38" s="2" t="s">
        <v>127</v>
      </c>
      <c r="DP38" s="2" t="s">
        <v>168</v>
      </c>
      <c r="DQ38" s="15">
        <v>0</v>
      </c>
      <c r="DR38" s="15">
        <v>0</v>
      </c>
      <c r="DS38" s="15">
        <v>0</v>
      </c>
      <c r="DT38" s="15">
        <v>0</v>
      </c>
      <c r="DV38" s="15">
        <v>1</v>
      </c>
      <c r="DW38" s="15">
        <v>0</v>
      </c>
      <c r="DX38" s="15">
        <v>0</v>
      </c>
      <c r="DY38" s="16">
        <v>44510</v>
      </c>
      <c r="DZ38" s="15">
        <v>18</v>
      </c>
      <c r="EB38" s="15">
        <v>0</v>
      </c>
      <c r="EC38" s="15" t="s">
        <v>314</v>
      </c>
      <c r="ED38" s="34">
        <v>0.97297297297297292</v>
      </c>
      <c r="EE38" s="15">
        <v>24</v>
      </c>
      <c r="EF38" s="15">
        <v>1</v>
      </c>
      <c r="EG38" s="15">
        <v>1</v>
      </c>
      <c r="EH38" s="15">
        <v>9</v>
      </c>
      <c r="EI38" s="15">
        <v>13</v>
      </c>
      <c r="EJ38" s="15">
        <v>0.7</v>
      </c>
      <c r="EK38" s="15">
        <v>5</v>
      </c>
      <c r="EL38" s="15">
        <v>3</v>
      </c>
      <c r="EM38" s="15">
        <v>2</v>
      </c>
      <c r="EN38" s="15">
        <v>1</v>
      </c>
      <c r="EO38" s="15">
        <v>0</v>
      </c>
      <c r="EP38" s="15">
        <v>0</v>
      </c>
      <c r="EQ38" s="15">
        <v>0</v>
      </c>
      <c r="ER38" s="15" t="s">
        <v>178</v>
      </c>
    </row>
    <row r="39" spans="1:148" x14ac:dyDescent="0.35">
      <c r="CE39" s="15"/>
      <c r="DC39" s="15"/>
    </row>
    <row r="40" spans="1:148" x14ac:dyDescent="0.35">
      <c r="CE40" s="15"/>
      <c r="DC40" s="15"/>
    </row>
    <row r="41" spans="1:148" x14ac:dyDescent="0.35">
      <c r="CE41" s="15"/>
      <c r="DC41" s="15"/>
    </row>
    <row r="42" spans="1:148" x14ac:dyDescent="0.35">
      <c r="CE42" s="15"/>
      <c r="DC42" s="15"/>
    </row>
    <row r="43" spans="1:148" x14ac:dyDescent="0.35">
      <c r="CE43" s="15"/>
      <c r="DC43" s="15"/>
    </row>
    <row r="44" spans="1:148" x14ac:dyDescent="0.35">
      <c r="CE44" s="15"/>
      <c r="DC44" s="15"/>
    </row>
    <row r="45" spans="1:148" x14ac:dyDescent="0.35">
      <c r="CE45" s="15"/>
      <c r="DC45" s="15"/>
    </row>
    <row r="46" spans="1:148" x14ac:dyDescent="0.35">
      <c r="CE46" s="15"/>
      <c r="DC46" s="15"/>
    </row>
    <row r="47" spans="1:148" x14ac:dyDescent="0.35">
      <c r="CE47" s="15"/>
      <c r="DC47" s="15"/>
    </row>
    <row r="48" spans="1:148" x14ac:dyDescent="0.35">
      <c r="CE48" s="15"/>
      <c r="DC48" s="15"/>
    </row>
    <row r="49" spans="83:107" x14ac:dyDescent="0.35">
      <c r="CE49" s="15"/>
      <c r="DC49" s="15"/>
    </row>
  </sheetData>
  <autoFilter ref="A2:DX29" xr:uid="{00000000-0009-0000-0000-000000000000}">
    <filterColumn colId="8">
      <filters>
        <dateGroupItem year="2021" month="1" dateTimeGrouping="month"/>
        <dateGroupItem year="2021" month="2" dateTimeGrouping="month"/>
        <dateGroupItem year="2021" month="4" dateTimeGrouping="month"/>
        <dateGroupItem year="2021" month="5" dateTimeGrouping="month"/>
        <dateGroupItem year="2021" month="6" dateTimeGrouping="month"/>
        <dateGroupItem year="2021" month="7" dateTimeGrouping="month"/>
        <dateGroupItem year="2021" month="8" dateTimeGrouping="month"/>
        <dateGroupItem year="2021" month="9" dateTimeGrouping="month"/>
        <dateGroupItem year="2020" dateTimeGrouping="year"/>
        <dateGroupItem year="2019" dateTimeGrouping="year"/>
        <dateGroupItem year="2018" dateTimeGrouping="year"/>
        <dateGroupItem year="2017" dateTimeGrouping="year"/>
      </filters>
    </filterColumn>
  </autoFilter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 diagnosi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Cataldi Angelo Giuliano</dc:creator>
  <cp:lastModifiedBy>Mariya Muzyka</cp:lastModifiedBy>
  <dcterms:created xsi:type="dcterms:W3CDTF">2017-07-20T07:35:31Z</dcterms:created>
  <dcterms:modified xsi:type="dcterms:W3CDTF">2024-11-20T20:50:39Z</dcterms:modified>
</cp:coreProperties>
</file>