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kelewis/Desktop/Darumazo_final_figs/Supp_files/"/>
    </mc:Choice>
  </mc:AlternateContent>
  <xr:revisionPtr revIDLastSave="0" documentId="13_ncr:1_{7CBC09B1-9037-524C-B847-F26FCF9B0223}" xr6:coauthVersionLast="47" xr6:coauthVersionMax="47" xr10:uidLastSave="{00000000-0000-0000-0000-000000000000}"/>
  <bookViews>
    <workbookView xWindow="1160" yWindow="500" windowWidth="27640" windowHeight="16060" xr2:uid="{FE9C66BA-A636-1C40-9E38-396EC07497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34" i="1"/>
  <c r="G33" i="1"/>
  <c r="C26" i="1"/>
  <c r="D25" i="1"/>
  <c r="D24" i="1"/>
  <c r="D23" i="1"/>
  <c r="D22" i="1"/>
  <c r="C18" i="1"/>
  <c r="D17" i="1"/>
  <c r="D16" i="1"/>
  <c r="D15" i="1"/>
  <c r="D14" i="1"/>
  <c r="C10" i="1"/>
  <c r="D9" i="1"/>
  <c r="D8" i="1"/>
  <c r="D7" i="1"/>
  <c r="D6" i="1"/>
  <c r="D5" i="1"/>
  <c r="D26" i="1" l="1"/>
  <c r="D18" i="1"/>
  <c r="D10" i="1"/>
</calcChain>
</file>

<file path=xl/sharedStrings.xml><?xml version="1.0" encoding="utf-8"?>
<sst xmlns="http://schemas.openxmlformats.org/spreadsheetml/2006/main" count="112" uniqueCount="60">
  <si>
    <t>Mix for CO1</t>
    <phoneticPr fontId="0"/>
  </si>
  <si>
    <t>Protocol</t>
  </si>
  <si>
    <t>1Rxn (ul)</t>
  </si>
  <si>
    <t>99Rxns (ul)</t>
    <phoneticPr fontId="0"/>
  </si>
  <si>
    <t>Step 1</t>
  </si>
  <si>
    <t>95 C</t>
  </si>
  <si>
    <t>PCR Mix</t>
  </si>
  <si>
    <t>Step 2</t>
  </si>
  <si>
    <t>94 C</t>
  </si>
  <si>
    <t>MCOIntF</t>
  </si>
  <si>
    <t>Step 3</t>
  </si>
  <si>
    <t>46 C</t>
  </si>
  <si>
    <t>ARF1</t>
    <phoneticPr fontId="0"/>
  </si>
  <si>
    <t>Step 4</t>
  </si>
  <si>
    <t>72 C</t>
  </si>
  <si>
    <t>Fol-degen-rev</t>
  </si>
  <si>
    <t>Step 5</t>
  </si>
  <si>
    <t>Repeat 2-4</t>
  </si>
  <si>
    <t>35X</t>
  </si>
  <si>
    <r>
      <t>H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 xml:space="preserve">O </t>
    </r>
  </si>
  <si>
    <t>Step 6</t>
  </si>
  <si>
    <t>4 C</t>
    <phoneticPr fontId="0"/>
  </si>
  <si>
    <t>infinite hold</t>
  </si>
  <si>
    <t>Mix for CytB</t>
    <phoneticPr fontId="0"/>
  </si>
  <si>
    <t>96Rxns (ul)</t>
  </si>
  <si>
    <t>CB3degB</t>
  </si>
  <si>
    <t>CB4deg</t>
  </si>
  <si>
    <t>34X</t>
    <phoneticPr fontId="0"/>
  </si>
  <si>
    <t>Mix for 16S</t>
    <phoneticPr fontId="0"/>
  </si>
  <si>
    <t>16S F3</t>
  </si>
  <si>
    <t>16S R1</t>
  </si>
  <si>
    <t>16S_F3</t>
  </si>
  <si>
    <t>forward</t>
  </si>
  <si>
    <t>16S</t>
  </si>
  <si>
    <t>barcoding</t>
  </si>
  <si>
    <t>CGRTYTRAACTCAGATCATGTA</t>
  </si>
  <si>
    <t>16S_R1</t>
  </si>
  <si>
    <t>reverse</t>
  </si>
  <si>
    <t>TRACYGTRCWAAGGTAGCATAA</t>
  </si>
  <si>
    <t>TTATGCTACCTTWGRACYGTRA</t>
  </si>
  <si>
    <t>Krehenwinkel et al. (2018), Methods Ecol Evol</t>
  </si>
  <si>
    <t>CytochromeB</t>
  </si>
  <si>
    <t>GAGGDGCHACHGTWATYACHAA</t>
  </si>
  <si>
    <t>Krehenwinkel et al. (2018), Methods Ecol Evol; Barraclough et al. (1999), ProcB Bio</t>
  </si>
  <si>
    <t>RAARTATCATTCDGGTTGRATRTG</t>
  </si>
  <si>
    <t>CARATRCAACCDGAATGATARTTR</t>
  </si>
  <si>
    <t>MCO_IntF</t>
  </si>
  <si>
    <t>MCO (COI)</t>
  </si>
  <si>
    <t>metabarcoding, barcoding</t>
  </si>
  <si>
    <t>GGWACWGGWTGAACWGTWTAYCCYCC</t>
  </si>
  <si>
    <t>Leray et al. (2013), Front Zool</t>
  </si>
  <si>
    <t>ARF1</t>
  </si>
  <si>
    <t>HCO (COI)</t>
  </si>
  <si>
    <t>GCNCCWGAYATRGCNTTYCCNCG</t>
  </si>
  <si>
    <t>Gibson et al. (2014), PNAS</t>
  </si>
  <si>
    <t>MCO, HCO</t>
  </si>
  <si>
    <t>TANACYTCNGGRTGNCCRAARAAYCA</t>
  </si>
  <si>
    <t>TGYTTRTTRGGNCARCCNGAYGTNTA</t>
  </si>
  <si>
    <t>Yu et al. (2012), Methods Ecol Evol</t>
  </si>
  <si>
    <t>PCR conditions + primers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</si>
</sst>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DEBF7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/>
    <xf numFmtId="0" fontId="4" fillId="0" borderId="4" xfId="1" applyBorder="1" applyAlignment="1">
      <alignment horizontal="center"/>
    </xf>
    <xf numFmtId="0" fontId="4" fillId="0" borderId="5" xfId="1" applyBorder="1"/>
    <xf numFmtId="20" fontId="4" fillId="0" borderId="6" xfId="1" applyNumberFormat="1" applyBorder="1"/>
    <xf numFmtId="0" fontId="3" fillId="0" borderId="7" xfId="0" applyFont="1" applyBorder="1"/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4" fillId="0" borderId="8" xfId="1" applyBorder="1" applyAlignment="1">
      <alignment horizontal="center"/>
    </xf>
    <xf numFmtId="0" fontId="4" fillId="0" borderId="9" xfId="1" applyBorder="1"/>
    <xf numFmtId="20" fontId="4" fillId="0" borderId="10" xfId="1" applyNumberFormat="1" applyBorder="1"/>
    <xf numFmtId="0" fontId="3" fillId="2" borderId="11" xfId="0" applyFont="1" applyFill="1" applyBorder="1"/>
    <xf numFmtId="0" fontId="0" fillId="0" borderId="9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5" fillId="3" borderId="9" xfId="1" applyFont="1" applyFill="1" applyBorder="1"/>
    <xf numFmtId="0" fontId="4" fillId="0" borderId="10" xfId="1" applyBorder="1" applyAlignment="1">
      <alignment horizontal="right"/>
    </xf>
    <xf numFmtId="0" fontId="3" fillId="0" borderId="13" xfId="0" applyFont="1" applyBorder="1"/>
    <xf numFmtId="0" fontId="0" fillId="0" borderId="14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4" fillId="0" borderId="16" xfId="1" applyBorder="1" applyAlignment="1">
      <alignment horizontal="center"/>
    </xf>
    <xf numFmtId="0" fontId="4" fillId="0" borderId="14" xfId="1" applyBorder="1"/>
    <xf numFmtId="0" fontId="4" fillId="0" borderId="17" xfId="1" applyBorder="1"/>
    <xf numFmtId="0" fontId="0" fillId="0" borderId="18" xfId="0" applyBorder="1"/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4" xfId="1" applyBorder="1"/>
    <xf numFmtId="0" fontId="3" fillId="0" borderId="21" xfId="0" applyFont="1" applyBorder="1"/>
    <xf numFmtId="0" fontId="0" fillId="0" borderId="22" xfId="0" applyBorder="1" applyAlignment="1">
      <alignment horizontal="center"/>
    </xf>
    <xf numFmtId="0" fontId="4" fillId="0" borderId="8" xfId="1" applyBorder="1"/>
    <xf numFmtId="0" fontId="3" fillId="4" borderId="11" xfId="0" applyFont="1" applyFill="1" applyBorder="1"/>
    <xf numFmtId="164" fontId="0" fillId="0" borderId="1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4" fillId="0" borderId="16" xfId="1" applyBorder="1"/>
    <xf numFmtId="0" fontId="3" fillId="5" borderId="11" xfId="0" applyFont="1" applyFill="1" applyBorder="1"/>
    <xf numFmtId="0" fontId="4" fillId="5" borderId="0" xfId="2" applyFill="1"/>
    <xf numFmtId="0" fontId="4" fillId="0" borderId="0" xfId="2"/>
    <xf numFmtId="0" fontId="7" fillId="6" borderId="0" xfId="0" applyFont="1" applyFill="1"/>
    <xf numFmtId="0" fontId="7" fillId="0" borderId="0" xfId="0" applyFont="1"/>
    <xf numFmtId="0" fontId="4" fillId="3" borderId="0" xfId="2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Normal" xfId="0" builtinId="0"/>
    <cellStyle name="Normal 2" xfId="1" xr:uid="{525BF19D-6BAB-D546-A0AB-EE1B6DBC79D9}"/>
    <cellStyle name="標準 3" xfId="2" xr:uid="{A0C3CDE6-B211-4442-B75E-B09D8FDBB3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029EA-EF88-4F48-A650-AFE881DE6847}">
  <dimension ref="A1:H34"/>
  <sheetViews>
    <sheetView tabSelected="1" workbookViewId="0">
      <selection activeCell="J5" sqref="J5"/>
    </sheetView>
  </sheetViews>
  <sheetFormatPr baseColWidth="10" defaultRowHeight="16" x14ac:dyDescent="0.2"/>
  <sheetData>
    <row r="1" spans="1:7" x14ac:dyDescent="0.2">
      <c r="A1" t="s">
        <v>59</v>
      </c>
      <c r="B1" s="1"/>
      <c r="E1" s="2"/>
      <c r="F1" s="2"/>
      <c r="G1" s="2"/>
    </row>
    <row r="2" spans="1:7" ht="17" thickBot="1" x14ac:dyDescent="0.25"/>
    <row r="3" spans="1:7" ht="17" thickBot="1" x14ac:dyDescent="0.25">
      <c r="B3" s="3" t="s">
        <v>0</v>
      </c>
      <c r="C3" s="4"/>
      <c r="D3" s="5"/>
      <c r="E3" s="3" t="s">
        <v>1</v>
      </c>
      <c r="F3" s="4"/>
      <c r="G3" s="5"/>
    </row>
    <row r="4" spans="1:7" ht="17" thickBot="1" x14ac:dyDescent="0.25">
      <c r="B4" s="6"/>
      <c r="C4" s="4" t="s">
        <v>2</v>
      </c>
      <c r="D4" s="5" t="s">
        <v>3</v>
      </c>
      <c r="E4" s="7" t="s">
        <v>4</v>
      </c>
      <c r="F4" s="8" t="s">
        <v>5</v>
      </c>
      <c r="G4" s="9">
        <v>0.625</v>
      </c>
    </row>
    <row r="5" spans="1:7" x14ac:dyDescent="0.2">
      <c r="B5" s="10" t="s">
        <v>6</v>
      </c>
      <c r="C5" s="11">
        <v>7.5</v>
      </c>
      <c r="D5" s="12">
        <f>(C5*99)*1.1</f>
        <v>816.75000000000011</v>
      </c>
      <c r="E5" s="13" t="s">
        <v>7</v>
      </c>
      <c r="F5" s="14" t="s">
        <v>8</v>
      </c>
      <c r="G5" s="15">
        <v>2.0833333333333332E-2</v>
      </c>
    </row>
    <row r="6" spans="1:7" x14ac:dyDescent="0.2">
      <c r="B6" s="16" t="s">
        <v>9</v>
      </c>
      <c r="C6" s="17">
        <v>0.3</v>
      </c>
      <c r="D6" s="18">
        <f t="shared" ref="D6:D9" si="0">(C6*99)*1.1</f>
        <v>32.67</v>
      </c>
      <c r="E6" s="13" t="s">
        <v>10</v>
      </c>
      <c r="F6" s="19" t="s">
        <v>11</v>
      </c>
      <c r="G6" s="15">
        <v>6.25E-2</v>
      </c>
    </row>
    <row r="7" spans="1:7" x14ac:dyDescent="0.2">
      <c r="B7" s="16" t="s">
        <v>12</v>
      </c>
      <c r="C7" s="17">
        <v>0.6</v>
      </c>
      <c r="D7" s="18">
        <f t="shared" si="0"/>
        <v>65.34</v>
      </c>
      <c r="E7" s="13" t="s">
        <v>13</v>
      </c>
      <c r="F7" s="14" t="s">
        <v>14</v>
      </c>
      <c r="G7" s="15">
        <v>6.25E-2</v>
      </c>
    </row>
    <row r="8" spans="1:7" x14ac:dyDescent="0.2">
      <c r="B8" s="16" t="s">
        <v>15</v>
      </c>
      <c r="C8" s="17">
        <v>0.9</v>
      </c>
      <c r="D8" s="18">
        <f t="shared" si="0"/>
        <v>98.010000000000019</v>
      </c>
      <c r="E8" s="13" t="s">
        <v>16</v>
      </c>
      <c r="F8" s="14" t="s">
        <v>17</v>
      </c>
      <c r="G8" s="20" t="s">
        <v>18</v>
      </c>
    </row>
    <row r="9" spans="1:7" ht="18" thickBot="1" x14ac:dyDescent="0.3">
      <c r="B9" s="21" t="s">
        <v>19</v>
      </c>
      <c r="C9" s="22">
        <v>4.7</v>
      </c>
      <c r="D9" s="23">
        <f t="shared" si="0"/>
        <v>511.83000000000004</v>
      </c>
      <c r="E9" s="24" t="s">
        <v>20</v>
      </c>
      <c r="F9" s="25" t="s">
        <v>21</v>
      </c>
      <c r="G9" s="26" t="s">
        <v>22</v>
      </c>
    </row>
    <row r="10" spans="1:7" ht="17" thickBot="1" x14ac:dyDescent="0.25">
      <c r="B10" s="27"/>
      <c r="C10" s="28">
        <f>SUM(C5:C9)</f>
        <v>14</v>
      </c>
      <c r="D10" s="29">
        <f>SUM(D5:D9)</f>
        <v>1524.6000000000001</v>
      </c>
    </row>
    <row r="11" spans="1:7" ht="17" thickBot="1" x14ac:dyDescent="0.25"/>
    <row r="12" spans="1:7" ht="17" thickBot="1" x14ac:dyDescent="0.25">
      <c r="B12" s="44" t="s">
        <v>23</v>
      </c>
      <c r="C12" s="45"/>
      <c r="D12" s="46"/>
      <c r="E12" s="44" t="s">
        <v>1</v>
      </c>
      <c r="F12" s="45"/>
      <c r="G12" s="46"/>
    </row>
    <row r="13" spans="1:7" ht="17" thickBot="1" x14ac:dyDescent="0.25">
      <c r="B13" s="6"/>
      <c r="C13" s="4" t="s">
        <v>2</v>
      </c>
      <c r="D13" s="5" t="s">
        <v>24</v>
      </c>
      <c r="E13" s="30" t="s">
        <v>4</v>
      </c>
      <c r="F13" s="8" t="s">
        <v>5</v>
      </c>
      <c r="G13" s="9">
        <v>0.625</v>
      </c>
    </row>
    <row r="14" spans="1:7" x14ac:dyDescent="0.2">
      <c r="B14" s="31" t="s">
        <v>6</v>
      </c>
      <c r="C14" s="32">
        <v>7.5</v>
      </c>
      <c r="D14" s="18">
        <f t="shared" ref="D14:D17" si="1">(C14*96)*1.1</f>
        <v>792.00000000000011</v>
      </c>
      <c r="E14" s="33" t="s">
        <v>7</v>
      </c>
      <c r="F14" s="14" t="s">
        <v>8</v>
      </c>
      <c r="G14" s="15">
        <v>2.0833333333333332E-2</v>
      </c>
    </row>
    <row r="15" spans="1:7" x14ac:dyDescent="0.2">
      <c r="B15" s="34" t="s">
        <v>25</v>
      </c>
      <c r="C15" s="17">
        <v>0.3</v>
      </c>
      <c r="D15" s="35">
        <f t="shared" si="1"/>
        <v>31.68</v>
      </c>
      <c r="E15" s="33" t="s">
        <v>10</v>
      </c>
      <c r="F15" s="19" t="s">
        <v>11</v>
      </c>
      <c r="G15" s="15">
        <v>6.25E-2</v>
      </c>
    </row>
    <row r="16" spans="1:7" x14ac:dyDescent="0.2">
      <c r="B16" s="34" t="s">
        <v>26</v>
      </c>
      <c r="C16" s="17">
        <v>0.3</v>
      </c>
      <c r="D16" s="35">
        <f t="shared" si="1"/>
        <v>31.68</v>
      </c>
      <c r="E16" s="33" t="s">
        <v>13</v>
      </c>
      <c r="F16" s="14" t="s">
        <v>14</v>
      </c>
      <c r="G16" s="15">
        <v>6.25E-2</v>
      </c>
    </row>
    <row r="17" spans="1:8" ht="18" thickBot="1" x14ac:dyDescent="0.3">
      <c r="B17" s="21" t="s">
        <v>19</v>
      </c>
      <c r="C17" s="22">
        <v>5.9</v>
      </c>
      <c r="D17" s="36">
        <f t="shared" si="1"/>
        <v>623.04000000000019</v>
      </c>
      <c r="E17" s="33" t="s">
        <v>16</v>
      </c>
      <c r="F17" s="14" t="s">
        <v>17</v>
      </c>
      <c r="G17" s="20" t="s">
        <v>27</v>
      </c>
    </row>
    <row r="18" spans="1:8" ht="17" thickBot="1" x14ac:dyDescent="0.25">
      <c r="B18" s="27"/>
      <c r="C18" s="28">
        <f>SUM(C14:C17)</f>
        <v>14</v>
      </c>
      <c r="D18" s="29">
        <f>SUM(D14:D17)</f>
        <v>1478.4</v>
      </c>
      <c r="E18" s="37" t="s">
        <v>20</v>
      </c>
      <c r="F18" s="25" t="s">
        <v>21</v>
      </c>
      <c r="G18" s="26" t="s">
        <v>22</v>
      </c>
    </row>
    <row r="19" spans="1:8" ht="17" thickBot="1" x14ac:dyDescent="0.25"/>
    <row r="20" spans="1:8" ht="17" thickBot="1" x14ac:dyDescent="0.25">
      <c r="B20" s="44" t="s">
        <v>28</v>
      </c>
      <c r="C20" s="45"/>
      <c r="D20" s="46"/>
      <c r="E20" s="44" t="s">
        <v>1</v>
      </c>
      <c r="F20" s="45"/>
      <c r="G20" s="46"/>
    </row>
    <row r="21" spans="1:8" ht="17" thickBot="1" x14ac:dyDescent="0.25">
      <c r="B21" s="6"/>
      <c r="C21" s="4" t="s">
        <v>2</v>
      </c>
      <c r="D21" s="5" t="s">
        <v>24</v>
      </c>
      <c r="E21" s="30" t="s">
        <v>4</v>
      </c>
      <c r="F21" s="8" t="s">
        <v>5</v>
      </c>
      <c r="G21" s="9">
        <v>0.625</v>
      </c>
    </row>
    <row r="22" spans="1:8" x14ac:dyDescent="0.2">
      <c r="B22" s="31" t="s">
        <v>6</v>
      </c>
      <c r="C22" s="32">
        <v>7.5</v>
      </c>
      <c r="D22" s="18">
        <f t="shared" ref="D22:D25" si="2">(C22*96)*1.1</f>
        <v>792.00000000000011</v>
      </c>
      <c r="E22" s="33" t="s">
        <v>7</v>
      </c>
      <c r="F22" s="14" t="s">
        <v>8</v>
      </c>
      <c r="G22" s="15">
        <v>2.0833333333333332E-2</v>
      </c>
    </row>
    <row r="23" spans="1:8" x14ac:dyDescent="0.2">
      <c r="B23" s="38" t="s">
        <v>29</v>
      </c>
      <c r="C23" s="17">
        <v>0.3</v>
      </c>
      <c r="D23" s="35">
        <f t="shared" si="2"/>
        <v>31.68</v>
      </c>
      <c r="E23" s="33" t="s">
        <v>10</v>
      </c>
      <c r="F23" s="19" t="s">
        <v>11</v>
      </c>
      <c r="G23" s="15">
        <v>6.25E-2</v>
      </c>
    </row>
    <row r="24" spans="1:8" x14ac:dyDescent="0.2">
      <c r="B24" s="38" t="s">
        <v>30</v>
      </c>
      <c r="C24" s="17">
        <v>0.3</v>
      </c>
      <c r="D24" s="35">
        <f t="shared" si="2"/>
        <v>31.68</v>
      </c>
      <c r="E24" s="33" t="s">
        <v>13</v>
      </c>
      <c r="F24" s="14" t="s">
        <v>14</v>
      </c>
      <c r="G24" s="15">
        <v>6.25E-2</v>
      </c>
    </row>
    <row r="25" spans="1:8" ht="18" thickBot="1" x14ac:dyDescent="0.3">
      <c r="B25" s="21" t="s">
        <v>19</v>
      </c>
      <c r="C25" s="22">
        <v>5.9</v>
      </c>
      <c r="D25" s="36">
        <f t="shared" si="2"/>
        <v>623.04000000000019</v>
      </c>
      <c r="E25" s="33" t="s">
        <v>16</v>
      </c>
      <c r="F25" s="14" t="s">
        <v>17</v>
      </c>
      <c r="G25" s="20" t="s">
        <v>27</v>
      </c>
    </row>
    <row r="26" spans="1:8" ht="17" thickBot="1" x14ac:dyDescent="0.25">
      <c r="B26" s="27"/>
      <c r="C26" s="28">
        <f>SUM(C22:C25)</f>
        <v>14</v>
      </c>
      <c r="D26" s="29">
        <f>SUM(D22:D25)</f>
        <v>1478.4</v>
      </c>
      <c r="E26" s="37" t="s">
        <v>20</v>
      </c>
      <c r="F26" s="25" t="s">
        <v>21</v>
      </c>
      <c r="G26" s="26" t="s">
        <v>22</v>
      </c>
    </row>
    <row r="28" spans="1:8" s="40" customFormat="1" ht="15" x14ac:dyDescent="0.2">
      <c r="A28" s="43" t="s">
        <v>46</v>
      </c>
      <c r="B28" s="43" t="s">
        <v>32</v>
      </c>
      <c r="C28" s="43" t="s">
        <v>47</v>
      </c>
      <c r="D28" s="43" t="s">
        <v>48</v>
      </c>
      <c r="E28" s="43" t="s">
        <v>49</v>
      </c>
      <c r="G28" s="40">
        <f>LEN(E28)</f>
        <v>26</v>
      </c>
      <c r="H28" s="40" t="s">
        <v>50</v>
      </c>
    </row>
    <row r="29" spans="1:8" s="40" customFormat="1" ht="15" x14ac:dyDescent="0.2">
      <c r="A29" s="43" t="s">
        <v>51</v>
      </c>
      <c r="B29" s="43" t="s">
        <v>32</v>
      </c>
      <c r="C29" s="43" t="s">
        <v>52</v>
      </c>
      <c r="D29" s="43" t="s">
        <v>48</v>
      </c>
      <c r="E29" s="43" t="s">
        <v>53</v>
      </c>
      <c r="G29" s="40">
        <f t="shared" ref="G29:G30" si="3">LEN(E29)</f>
        <v>23</v>
      </c>
      <c r="H29" s="40" t="s">
        <v>54</v>
      </c>
    </row>
    <row r="30" spans="1:8" s="40" customFormat="1" ht="15" x14ac:dyDescent="0.2">
      <c r="A30" s="43" t="s">
        <v>15</v>
      </c>
      <c r="B30" s="43" t="s">
        <v>37</v>
      </c>
      <c r="C30" s="43" t="s">
        <v>55</v>
      </c>
      <c r="D30" s="43" t="s">
        <v>48</v>
      </c>
      <c r="E30" s="43" t="s">
        <v>56</v>
      </c>
      <c r="F30" s="40" t="s">
        <v>57</v>
      </c>
      <c r="G30" s="40">
        <f t="shared" si="3"/>
        <v>26</v>
      </c>
      <c r="H30" s="40" t="s">
        <v>58</v>
      </c>
    </row>
    <row r="31" spans="1:8" x14ac:dyDescent="0.2">
      <c r="A31" s="41" t="s">
        <v>25</v>
      </c>
      <c r="B31" s="41" t="s">
        <v>32</v>
      </c>
      <c r="C31" s="41" t="s">
        <v>41</v>
      </c>
      <c r="D31" s="41" t="s">
        <v>34</v>
      </c>
      <c r="E31" s="41" t="s">
        <v>42</v>
      </c>
      <c r="F31" s="42"/>
      <c r="G31" s="42">
        <v>22</v>
      </c>
      <c r="H31" s="42" t="s">
        <v>43</v>
      </c>
    </row>
    <row r="32" spans="1:8" x14ac:dyDescent="0.2">
      <c r="A32" s="41" t="s">
        <v>26</v>
      </c>
      <c r="B32" s="41" t="s">
        <v>37</v>
      </c>
      <c r="C32" s="41" t="s">
        <v>41</v>
      </c>
      <c r="D32" s="41" t="s">
        <v>34</v>
      </c>
      <c r="E32" s="41" t="s">
        <v>44</v>
      </c>
      <c r="F32" s="42" t="s">
        <v>45</v>
      </c>
      <c r="G32" s="42">
        <v>24</v>
      </c>
      <c r="H32" s="42" t="s">
        <v>43</v>
      </c>
    </row>
    <row r="33" spans="1:8" s="40" customFormat="1" ht="15" x14ac:dyDescent="0.2">
      <c r="A33" s="39" t="s">
        <v>31</v>
      </c>
      <c r="B33" s="39" t="s">
        <v>32</v>
      </c>
      <c r="C33" s="39" t="s">
        <v>33</v>
      </c>
      <c r="D33" s="39" t="s">
        <v>34</v>
      </c>
      <c r="E33" s="39" t="s">
        <v>35</v>
      </c>
      <c r="G33" s="40">
        <f t="shared" ref="G33:G34" si="4">LEN(E33)</f>
        <v>22</v>
      </c>
    </row>
    <row r="34" spans="1:8" s="40" customFormat="1" ht="15" x14ac:dyDescent="0.2">
      <c r="A34" s="39" t="s">
        <v>36</v>
      </c>
      <c r="B34" s="39" t="s">
        <v>37</v>
      </c>
      <c r="C34" s="39" t="s">
        <v>33</v>
      </c>
      <c r="D34" s="39" t="s">
        <v>34</v>
      </c>
      <c r="E34" s="39" t="s">
        <v>38</v>
      </c>
      <c r="F34" s="40" t="s">
        <v>39</v>
      </c>
      <c r="G34" s="40">
        <f t="shared" si="4"/>
        <v>22</v>
      </c>
      <c r="H34" s="40" t="s">
        <v>40</v>
      </c>
    </row>
  </sheetData>
  <mergeCells count="4">
    <mergeCell ref="B12:D12"/>
    <mergeCell ref="E12:G12"/>
    <mergeCell ref="B20:D20"/>
    <mergeCell ref="E20:G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Lewis</dc:creator>
  <cp:lastModifiedBy>Jake Lewis</cp:lastModifiedBy>
  <dcterms:created xsi:type="dcterms:W3CDTF">2023-12-26T05:20:42Z</dcterms:created>
  <dcterms:modified xsi:type="dcterms:W3CDTF">2024-04-15T02:04:17Z</dcterms:modified>
</cp:coreProperties>
</file>