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meerbajikar/Desktop/Mecp2 Adult KO Manuscript Figures and Paper/Figure 1/"/>
    </mc:Choice>
  </mc:AlternateContent>
  <xr:revisionPtr revIDLastSave="0" documentId="13_ncr:1_{94509C1A-438C-1148-9F2F-F9A9D0EDD5E2}" xr6:coauthVersionLast="47" xr6:coauthVersionMax="47" xr10:uidLastSave="{00000000-0000-0000-0000-000000000000}"/>
  <bookViews>
    <workbookView xWindow="10320" yWindow="4140" windowWidth="28040" windowHeight="17440" xr2:uid="{FA2BE255-7087-9D43-8CD1-196990FFAD8A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36" i="1" l="1"/>
  <c r="S30" i="1"/>
  <c r="S24" i="1"/>
  <c r="S14" i="1"/>
  <c r="S8" i="1"/>
  <c r="S2" i="1"/>
  <c r="R24" i="1"/>
  <c r="Q24" i="1"/>
  <c r="R36" i="1"/>
  <c r="Q36" i="1"/>
  <c r="R30" i="1"/>
  <c r="Q30" i="1"/>
  <c r="R14" i="1"/>
  <c r="Q14" i="1"/>
  <c r="R8" i="1"/>
  <c r="Q8" i="1"/>
  <c r="R2" i="1"/>
  <c r="Q2" i="1"/>
  <c r="N2" i="1"/>
  <c r="O37" i="1"/>
  <c r="O38" i="1"/>
  <c r="O39" i="1"/>
  <c r="O40" i="1"/>
  <c r="O41" i="1"/>
  <c r="O36" i="1"/>
  <c r="N36" i="1"/>
  <c r="O31" i="1"/>
  <c r="O32" i="1"/>
  <c r="O33" i="1"/>
  <c r="O34" i="1"/>
  <c r="O35" i="1"/>
  <c r="O30" i="1"/>
  <c r="N30" i="1"/>
  <c r="O25" i="1"/>
  <c r="O26" i="1"/>
  <c r="O27" i="1"/>
  <c r="O28" i="1"/>
  <c r="O29" i="1"/>
  <c r="O24" i="1"/>
  <c r="N24" i="1"/>
  <c r="O15" i="1"/>
  <c r="O16" i="1"/>
  <c r="O17" i="1"/>
  <c r="O18" i="1"/>
  <c r="O19" i="1"/>
  <c r="O14" i="1"/>
  <c r="N14" i="1"/>
  <c r="O9" i="1"/>
  <c r="O10" i="1"/>
  <c r="O11" i="1"/>
  <c r="O12" i="1"/>
  <c r="O13" i="1"/>
  <c r="O8" i="1"/>
  <c r="N8" i="1"/>
  <c r="O3" i="1"/>
  <c r="O4" i="1"/>
  <c r="O5" i="1"/>
  <c r="O6" i="1"/>
  <c r="O7" i="1"/>
  <c r="O2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24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24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" i="1"/>
</calcChain>
</file>

<file path=xl/sharedStrings.xml><?xml version="1.0" encoding="utf-8"?>
<sst xmlns="http://schemas.openxmlformats.org/spreadsheetml/2006/main" count="56" uniqueCount="12">
  <si>
    <t>Week</t>
  </si>
  <si>
    <t>Genotype</t>
  </si>
  <si>
    <t>Replicate</t>
  </si>
  <si>
    <t>MeCP2</t>
  </si>
  <si>
    <t>Vinculin</t>
  </si>
  <si>
    <t>Tubulin</t>
  </si>
  <si>
    <t>GAPDH</t>
  </si>
  <si>
    <t>C</t>
  </si>
  <si>
    <t>WT</t>
  </si>
  <si>
    <t>KO</t>
  </si>
  <si>
    <t>X</t>
  </si>
  <si>
    <t>Calib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</si>
</sst>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589C9E-8742-2B47-A8EB-7C066BC000AD}">
  <dimension ref="A1:S44"/>
  <sheetViews>
    <sheetView tabSelected="1" topLeftCell="F1" workbookViewId="0">
      <selection activeCell="S36" sqref="S36"/>
    </sheetView>
  </sheetViews>
  <sheetFormatPr baseColWidth="10" defaultRowHeight="16" x14ac:dyDescent="0.2"/>
  <cols>
    <col min="11" max="16" width="10.83203125" customWidth="1"/>
  </cols>
  <sheetData>
    <row r="1" spans="1:19" x14ac:dyDescent="0.2">
      <c r="A1" t="s">
        <v>0</v>
      </c>
      <c r="B1" t="s">
        <v>1</v>
      </c>
      <c r="C1" t="s">
        <v>2</v>
      </c>
      <c r="E1" t="s">
        <v>3</v>
      </c>
      <c r="G1" t="s">
        <v>4</v>
      </c>
      <c r="H1" t="s">
        <v>5</v>
      </c>
      <c r="I1" t="s">
        <v>6</v>
      </c>
    </row>
    <row r="2" spans="1:19" x14ac:dyDescent="0.2">
      <c r="A2">
        <v>1</v>
      </c>
      <c r="B2" t="s">
        <v>8</v>
      </c>
      <c r="C2">
        <v>1</v>
      </c>
      <c r="E2">
        <v>2585.134</v>
      </c>
      <c r="G2">
        <v>1823.962</v>
      </c>
      <c r="H2">
        <v>6677.74</v>
      </c>
      <c r="I2">
        <v>3263.326</v>
      </c>
      <c r="K2">
        <f>AVERAGE(G2:I2)</f>
        <v>3921.6759999999995</v>
      </c>
      <c r="M2">
        <f>E2/K2</f>
        <v>0.65919112134709756</v>
      </c>
      <c r="N2">
        <f>AVERAGE(M2,M4,M6)</f>
        <v>0.71246547776783042</v>
      </c>
      <c r="O2">
        <f>M2/$N$2</f>
        <v>0.925225350444147</v>
      </c>
      <c r="Q2">
        <f>AVERAGE(O2,O4,O6)</f>
        <v>1</v>
      </c>
      <c r="R2">
        <f>AVERAGE(O3,O5,O7)</f>
        <v>0.66324020174976095</v>
      </c>
      <c r="S2">
        <f>LOG(R2,2)</f>
        <v>-0.59239663765079897</v>
      </c>
    </row>
    <row r="3" spans="1:19" x14ac:dyDescent="0.2">
      <c r="A3">
        <v>1</v>
      </c>
      <c r="B3" t="s">
        <v>9</v>
      </c>
      <c r="C3">
        <v>1</v>
      </c>
      <c r="E3">
        <v>3044.355</v>
      </c>
      <c r="G3">
        <v>3319.79</v>
      </c>
      <c r="H3">
        <v>7658.69</v>
      </c>
      <c r="I3">
        <v>6636.8609999999999</v>
      </c>
      <c r="K3">
        <f t="shared" ref="K3:K44" si="0">AVERAGE(G3:I3)</f>
        <v>5871.7803333333331</v>
      </c>
      <c r="M3">
        <f t="shared" ref="M3:M44" si="1">E3/K3</f>
        <v>0.51847222259279568</v>
      </c>
      <c r="O3">
        <f t="shared" ref="O3:O7" si="2">M3/$N$2</f>
        <v>0.72771557187188951</v>
      </c>
    </row>
    <row r="4" spans="1:19" x14ac:dyDescent="0.2">
      <c r="A4">
        <v>1</v>
      </c>
      <c r="B4" t="s">
        <v>8</v>
      </c>
      <c r="C4">
        <v>2</v>
      </c>
      <c r="E4">
        <v>3607.2049999999999</v>
      </c>
      <c r="G4">
        <v>1314.991</v>
      </c>
      <c r="H4">
        <v>6256.4470000000001</v>
      </c>
      <c r="I4">
        <v>6937.8609999999999</v>
      </c>
      <c r="K4">
        <f t="shared" si="0"/>
        <v>4836.433</v>
      </c>
      <c r="M4">
        <f t="shared" si="1"/>
        <v>0.745839960979507</v>
      </c>
      <c r="O4">
        <f t="shared" si="2"/>
        <v>1.0468436496267013</v>
      </c>
    </row>
    <row r="5" spans="1:19" x14ac:dyDescent="0.2">
      <c r="A5">
        <v>1</v>
      </c>
      <c r="B5" t="s">
        <v>9</v>
      </c>
      <c r="C5">
        <v>2</v>
      </c>
      <c r="E5">
        <v>2336.3049999999998</v>
      </c>
      <c r="G5">
        <v>1901.577</v>
      </c>
      <c r="H5">
        <v>6818.69</v>
      </c>
      <c r="I5">
        <v>7361.518</v>
      </c>
      <c r="K5">
        <f t="shared" si="0"/>
        <v>5360.5950000000003</v>
      </c>
      <c r="M5">
        <f t="shared" si="1"/>
        <v>0.43582941818958526</v>
      </c>
      <c r="O5">
        <f t="shared" si="2"/>
        <v>0.61172005071045432</v>
      </c>
    </row>
    <row r="6" spans="1:19" x14ac:dyDescent="0.2">
      <c r="A6">
        <v>1</v>
      </c>
      <c r="B6" t="s">
        <v>8</v>
      </c>
      <c r="C6">
        <v>3</v>
      </c>
      <c r="E6">
        <v>3177.962</v>
      </c>
      <c r="G6">
        <v>1458.4559999999999</v>
      </c>
      <c r="H6">
        <v>6556.5690000000004</v>
      </c>
      <c r="I6">
        <v>5002.9120000000003</v>
      </c>
      <c r="K6">
        <f t="shared" si="0"/>
        <v>4339.3123333333342</v>
      </c>
      <c r="M6">
        <f t="shared" si="1"/>
        <v>0.7323653509768866</v>
      </c>
      <c r="O6">
        <f t="shared" si="2"/>
        <v>1.0279309999291515</v>
      </c>
    </row>
    <row r="7" spans="1:19" x14ac:dyDescent="0.2">
      <c r="A7">
        <v>1</v>
      </c>
      <c r="B7" t="s">
        <v>9</v>
      </c>
      <c r="C7">
        <v>3</v>
      </c>
      <c r="E7">
        <v>2026.598</v>
      </c>
      <c r="G7">
        <v>940.62699999999995</v>
      </c>
      <c r="H7">
        <v>6551.9830000000002</v>
      </c>
      <c r="I7">
        <v>5630.0330000000004</v>
      </c>
      <c r="K7">
        <f t="shared" si="0"/>
        <v>4374.2143333333333</v>
      </c>
      <c r="M7">
        <f t="shared" si="1"/>
        <v>0.46330560086104605</v>
      </c>
      <c r="O7">
        <f t="shared" si="2"/>
        <v>0.65028498266693902</v>
      </c>
    </row>
    <row r="8" spans="1:19" x14ac:dyDescent="0.2">
      <c r="A8">
        <v>2</v>
      </c>
      <c r="B8" t="s">
        <v>8</v>
      </c>
      <c r="C8">
        <v>1</v>
      </c>
      <c r="E8">
        <v>4586.2759999999998</v>
      </c>
      <c r="G8">
        <v>1828.577</v>
      </c>
      <c r="H8">
        <v>7566.8109999999997</v>
      </c>
      <c r="I8">
        <v>7048.8609999999999</v>
      </c>
      <c r="K8">
        <f t="shared" si="0"/>
        <v>5481.4163333333336</v>
      </c>
      <c r="M8">
        <f t="shared" si="1"/>
        <v>0.8366954307247475</v>
      </c>
      <c r="N8">
        <f>AVERAGE(M8,M10,M12)</f>
        <v>0.69312724237703449</v>
      </c>
      <c r="O8">
        <f>M8/$N$8</f>
        <v>1.207131071425436</v>
      </c>
      <c r="Q8">
        <f>AVERAGE(O8,O10,O12)</f>
        <v>0.99999999999999989</v>
      </c>
      <c r="R8">
        <f>AVERAGE(O9,O11,O13)</f>
        <v>0.33346597258385519</v>
      </c>
      <c r="S8">
        <f>LOG(R8,2)</f>
        <v>-1.5843885409411116</v>
      </c>
    </row>
    <row r="9" spans="1:19" x14ac:dyDescent="0.2">
      <c r="A9">
        <v>2</v>
      </c>
      <c r="B9" t="s">
        <v>9</v>
      </c>
      <c r="C9">
        <v>1</v>
      </c>
      <c r="E9">
        <v>1313.355</v>
      </c>
      <c r="G9">
        <v>1809.163</v>
      </c>
      <c r="H9">
        <v>8848.8109999999997</v>
      </c>
      <c r="I9">
        <v>6623.8609999999999</v>
      </c>
      <c r="K9">
        <f t="shared" si="0"/>
        <v>5760.6116666666667</v>
      </c>
      <c r="M9">
        <f t="shared" si="1"/>
        <v>0.22798881021604478</v>
      </c>
      <c r="O9">
        <f t="shared" ref="O9:O13" si="3">M9/$N$8</f>
        <v>0.32892778739178119</v>
      </c>
    </row>
    <row r="10" spans="1:19" x14ac:dyDescent="0.2">
      <c r="A10">
        <v>2</v>
      </c>
      <c r="B10" t="s">
        <v>8</v>
      </c>
      <c r="C10">
        <v>2</v>
      </c>
      <c r="E10">
        <v>4582.74</v>
      </c>
      <c r="G10">
        <v>1762.4059999999999</v>
      </c>
      <c r="H10">
        <v>8142.64</v>
      </c>
      <c r="I10">
        <v>7509.5690000000004</v>
      </c>
      <c r="K10">
        <f t="shared" si="0"/>
        <v>5804.8716666666669</v>
      </c>
      <c r="M10">
        <f t="shared" si="1"/>
        <v>0.78946448141403058</v>
      </c>
      <c r="O10">
        <f t="shared" si="3"/>
        <v>1.1389892549982796</v>
      </c>
    </row>
    <row r="11" spans="1:19" x14ac:dyDescent="0.2">
      <c r="A11">
        <v>2</v>
      </c>
      <c r="B11" t="s">
        <v>9</v>
      </c>
      <c r="C11">
        <v>2</v>
      </c>
      <c r="E11">
        <v>1185.82</v>
      </c>
      <c r="G11">
        <v>1060.0419999999999</v>
      </c>
      <c r="H11">
        <v>7623.933</v>
      </c>
      <c r="I11">
        <v>7920.8609999999999</v>
      </c>
      <c r="K11">
        <f t="shared" si="0"/>
        <v>5534.9453333333331</v>
      </c>
      <c r="M11">
        <f t="shared" si="1"/>
        <v>0.21424240504392816</v>
      </c>
      <c r="O11">
        <f t="shared" si="3"/>
        <v>0.30909534634535191</v>
      </c>
    </row>
    <row r="12" spans="1:19" x14ac:dyDescent="0.2">
      <c r="A12">
        <v>2</v>
      </c>
      <c r="B12" t="s">
        <v>8</v>
      </c>
      <c r="C12">
        <v>3</v>
      </c>
      <c r="E12">
        <v>1736.184</v>
      </c>
      <c r="G12">
        <v>1039.749</v>
      </c>
      <c r="H12">
        <v>6504.2759999999998</v>
      </c>
      <c r="I12">
        <v>3948.2550000000001</v>
      </c>
      <c r="K12">
        <f t="shared" si="0"/>
        <v>3830.7599999999998</v>
      </c>
      <c r="M12">
        <f t="shared" si="1"/>
        <v>0.45322181499232528</v>
      </c>
      <c r="O12">
        <f t="shared" si="3"/>
        <v>0.65387967357628407</v>
      </c>
    </row>
    <row r="13" spans="1:19" x14ac:dyDescent="0.2">
      <c r="A13">
        <v>2</v>
      </c>
      <c r="B13" t="s">
        <v>9</v>
      </c>
      <c r="C13">
        <v>3</v>
      </c>
      <c r="E13">
        <v>1289.527</v>
      </c>
      <c r="G13">
        <v>1410.335</v>
      </c>
      <c r="H13">
        <v>7927.3469999999998</v>
      </c>
      <c r="I13">
        <v>6064.4470000000001</v>
      </c>
      <c r="K13">
        <f t="shared" si="0"/>
        <v>5134.0430000000006</v>
      </c>
      <c r="M13">
        <f t="shared" si="1"/>
        <v>0.2511718347508971</v>
      </c>
      <c r="O13">
        <f t="shared" si="3"/>
        <v>0.36237478401443252</v>
      </c>
    </row>
    <row r="14" spans="1:19" x14ac:dyDescent="0.2">
      <c r="A14">
        <v>3</v>
      </c>
      <c r="B14" t="s">
        <v>8</v>
      </c>
      <c r="C14">
        <v>1</v>
      </c>
      <c r="E14">
        <v>3493.0329999999999</v>
      </c>
      <c r="G14">
        <v>1128.335</v>
      </c>
      <c r="H14">
        <v>7171.1040000000003</v>
      </c>
      <c r="I14">
        <v>6371.9830000000002</v>
      </c>
      <c r="K14">
        <f t="shared" si="0"/>
        <v>4890.4740000000002</v>
      </c>
      <c r="M14">
        <f t="shared" si="1"/>
        <v>0.71425244260576781</v>
      </c>
      <c r="N14">
        <f>AVERAGE(M14,M16,M18)</f>
        <v>0.70349498026985968</v>
      </c>
      <c r="O14">
        <f>M14/$N$14</f>
        <v>1.0152914557141284</v>
      </c>
      <c r="Q14">
        <f>AVERAGE(O14,O16,O18)</f>
        <v>1.0000000000000002</v>
      </c>
      <c r="R14">
        <f>AVERAGE(O15,O17,O19)</f>
        <v>0.19896992054785825</v>
      </c>
      <c r="S14">
        <f>LOG(R14,2)</f>
        <v>-2.3293777483216886</v>
      </c>
    </row>
    <row r="15" spans="1:19" x14ac:dyDescent="0.2">
      <c r="A15">
        <v>3</v>
      </c>
      <c r="B15" t="s">
        <v>9</v>
      </c>
      <c r="C15">
        <v>1</v>
      </c>
      <c r="E15">
        <v>893.82</v>
      </c>
      <c r="G15">
        <v>1454.213</v>
      </c>
      <c r="H15">
        <v>7942.1040000000003</v>
      </c>
      <c r="I15">
        <v>5830.2049999999999</v>
      </c>
      <c r="K15">
        <f t="shared" si="0"/>
        <v>5075.5073333333339</v>
      </c>
      <c r="M15">
        <f t="shared" si="1"/>
        <v>0.17610456281480433</v>
      </c>
      <c r="O15">
        <f t="shared" ref="O15:O19" si="4">M15/$N$14</f>
        <v>0.25032810148446383</v>
      </c>
    </row>
    <row r="16" spans="1:19" x14ac:dyDescent="0.2">
      <c r="A16">
        <v>3</v>
      </c>
      <c r="B16" t="s">
        <v>8</v>
      </c>
      <c r="C16">
        <v>2</v>
      </c>
      <c r="E16">
        <v>3275.134</v>
      </c>
      <c r="G16">
        <v>2179.991</v>
      </c>
      <c r="H16">
        <v>6598.2759999999998</v>
      </c>
      <c r="I16">
        <v>5188.2049999999999</v>
      </c>
      <c r="K16">
        <f t="shared" si="0"/>
        <v>4655.4906666666666</v>
      </c>
      <c r="M16">
        <f t="shared" si="1"/>
        <v>0.70349920867632143</v>
      </c>
      <c r="O16">
        <f t="shared" si="4"/>
        <v>1.0000060105709072</v>
      </c>
    </row>
    <row r="17" spans="1:19" x14ac:dyDescent="0.2">
      <c r="A17">
        <v>3</v>
      </c>
      <c r="B17" t="s">
        <v>9</v>
      </c>
      <c r="C17">
        <v>2</v>
      </c>
      <c r="E17">
        <v>588.28399999999999</v>
      </c>
      <c r="G17">
        <v>2268.7489999999998</v>
      </c>
      <c r="H17">
        <v>6741.2759999999998</v>
      </c>
      <c r="I17">
        <v>5295.6189999999997</v>
      </c>
      <c r="K17">
        <f t="shared" si="0"/>
        <v>4768.5479999999998</v>
      </c>
      <c r="M17">
        <f t="shared" si="1"/>
        <v>0.12336753242286751</v>
      </c>
      <c r="O17">
        <f t="shared" si="4"/>
        <v>0.17536377072021736</v>
      </c>
    </row>
    <row r="18" spans="1:19" x14ac:dyDescent="0.2">
      <c r="A18">
        <v>3</v>
      </c>
      <c r="B18" t="s">
        <v>8</v>
      </c>
      <c r="C18">
        <v>3</v>
      </c>
      <c r="E18">
        <v>4734.2759999999998</v>
      </c>
      <c r="G18">
        <v>2384.627</v>
      </c>
      <c r="H18">
        <v>10250.103999999999</v>
      </c>
      <c r="I18">
        <v>7867.8609999999999</v>
      </c>
      <c r="K18">
        <f t="shared" si="0"/>
        <v>6834.1973333333335</v>
      </c>
      <c r="M18">
        <f t="shared" si="1"/>
        <v>0.69273328952748991</v>
      </c>
      <c r="O18">
        <f t="shared" si="4"/>
        <v>0.98470253371496463</v>
      </c>
    </row>
    <row r="19" spans="1:19" x14ac:dyDescent="0.2">
      <c r="A19">
        <v>3</v>
      </c>
      <c r="B19" t="s">
        <v>9</v>
      </c>
      <c r="C19">
        <v>3</v>
      </c>
      <c r="E19">
        <v>649.69799999999998</v>
      </c>
      <c r="G19">
        <v>1939.749</v>
      </c>
      <c r="H19">
        <v>8197.9830000000002</v>
      </c>
      <c r="I19">
        <v>6043.9120000000003</v>
      </c>
      <c r="K19">
        <f t="shared" si="0"/>
        <v>5393.8813333333337</v>
      </c>
      <c r="M19">
        <f t="shared" si="1"/>
        <v>0.12045092575266146</v>
      </c>
      <c r="O19">
        <f t="shared" si="4"/>
        <v>0.1712178894388936</v>
      </c>
    </row>
    <row r="20" spans="1:19" x14ac:dyDescent="0.2">
      <c r="A20" s="2" t="s">
        <v>7</v>
      </c>
      <c r="B20" t="s">
        <v>11</v>
      </c>
      <c r="E20">
        <v>2276.598</v>
      </c>
      <c r="G20">
        <v>906.79899999999998</v>
      </c>
      <c r="H20">
        <v>6359.5690000000004</v>
      </c>
      <c r="I20">
        <v>4036.5479999999998</v>
      </c>
      <c r="K20">
        <f t="shared" si="0"/>
        <v>3767.6386666666672</v>
      </c>
      <c r="M20">
        <f t="shared" si="1"/>
        <v>0.60425061992852103</v>
      </c>
    </row>
    <row r="21" spans="1:19" x14ac:dyDescent="0.2">
      <c r="A21" s="2" t="s">
        <v>7</v>
      </c>
      <c r="B21" t="s">
        <v>11</v>
      </c>
      <c r="E21">
        <v>1939.3050000000001</v>
      </c>
      <c r="G21">
        <v>987.33500000000004</v>
      </c>
      <c r="H21">
        <v>6420.9830000000002</v>
      </c>
      <c r="I21">
        <v>3971.962</v>
      </c>
      <c r="K21">
        <f t="shared" si="0"/>
        <v>3793.4266666666667</v>
      </c>
      <c r="M21">
        <f t="shared" si="1"/>
        <v>0.51122775538035969</v>
      </c>
    </row>
    <row r="22" spans="1:19" x14ac:dyDescent="0.2">
      <c r="A22" s="2" t="s">
        <v>7</v>
      </c>
      <c r="B22" t="s">
        <v>11</v>
      </c>
      <c r="E22">
        <v>1964.0619999999999</v>
      </c>
      <c r="G22">
        <v>833.92</v>
      </c>
      <c r="H22">
        <v>6468.5889999999999</v>
      </c>
      <c r="I22">
        <v>3378.2550000000001</v>
      </c>
      <c r="K22">
        <f t="shared" si="0"/>
        <v>3560.2546666666663</v>
      </c>
      <c r="M22">
        <f t="shared" si="1"/>
        <v>0.55166334543109463</v>
      </c>
    </row>
    <row r="23" spans="1:19" x14ac:dyDescent="0.2">
      <c r="K23" t="e">
        <f t="shared" si="0"/>
        <v>#DIV/0!</v>
      </c>
    </row>
    <row r="24" spans="1:19" x14ac:dyDescent="0.2">
      <c r="A24">
        <v>4</v>
      </c>
      <c r="B24" t="s">
        <v>8</v>
      </c>
      <c r="C24">
        <v>1</v>
      </c>
      <c r="E24">
        <v>5068.518</v>
      </c>
      <c r="G24">
        <v>1260.2840000000001</v>
      </c>
      <c r="H24">
        <v>9008.3970000000008</v>
      </c>
      <c r="I24">
        <v>3964.9119999999998</v>
      </c>
      <c r="K24">
        <f t="shared" si="0"/>
        <v>4744.5309999999999</v>
      </c>
      <c r="M24">
        <f t="shared" si="1"/>
        <v>1.0682864122923847</v>
      </c>
      <c r="N24">
        <f>AVERAGE(M26,M28,M29)</f>
        <v>3.4006440456179354</v>
      </c>
      <c r="O24">
        <f>M24/$N$24</f>
        <v>0.31414237949101936</v>
      </c>
      <c r="Q24">
        <f>AVERAGE(O24,O26,O28,O29)</f>
        <v>0.82853559487275474</v>
      </c>
      <c r="R24">
        <f>AVERAGE(O25,O27)</f>
        <v>0.11614609476597729</v>
      </c>
      <c r="S24">
        <f>LOG(R24,2)</f>
        <v>-3.105987448329754</v>
      </c>
    </row>
    <row r="25" spans="1:19" x14ac:dyDescent="0.2">
      <c r="A25">
        <v>4</v>
      </c>
      <c r="B25" t="s">
        <v>9</v>
      </c>
      <c r="C25">
        <v>1</v>
      </c>
      <c r="E25">
        <v>1297.0619999999999</v>
      </c>
      <c r="G25">
        <v>2023.175</v>
      </c>
      <c r="H25">
        <v>11409.174999999999</v>
      </c>
      <c r="I25">
        <v>7336.326</v>
      </c>
      <c r="K25">
        <f t="shared" si="0"/>
        <v>6922.8919999999998</v>
      </c>
      <c r="M25">
        <f t="shared" si="1"/>
        <v>0.18735840455116157</v>
      </c>
      <c r="O25">
        <f t="shared" ref="O25:O29" si="5">M25/$N$24</f>
        <v>5.5094976727302972E-2</v>
      </c>
    </row>
    <row r="26" spans="1:19" x14ac:dyDescent="0.2">
      <c r="A26">
        <v>4</v>
      </c>
      <c r="B26" t="s">
        <v>8</v>
      </c>
      <c r="C26">
        <v>2</v>
      </c>
      <c r="E26">
        <v>4875.0540000000001</v>
      </c>
      <c r="G26">
        <v>859.38499999999999</v>
      </c>
      <c r="H26">
        <v>2132.2049999999999</v>
      </c>
      <c r="I26">
        <v>1808.134</v>
      </c>
      <c r="K26">
        <f t="shared" si="0"/>
        <v>1599.9080000000001</v>
      </c>
      <c r="M26">
        <f t="shared" si="1"/>
        <v>3.0470839573275463</v>
      </c>
      <c r="O26">
        <f t="shared" si="5"/>
        <v>0.89603143300282018</v>
      </c>
    </row>
    <row r="27" spans="1:19" x14ac:dyDescent="0.2">
      <c r="A27">
        <v>4</v>
      </c>
      <c r="B27" t="s">
        <v>9</v>
      </c>
      <c r="C27">
        <v>2</v>
      </c>
      <c r="E27">
        <v>944.87</v>
      </c>
      <c r="G27">
        <v>747.92</v>
      </c>
      <c r="H27">
        <v>2371.4470000000001</v>
      </c>
      <c r="I27">
        <v>1584.7190000000001</v>
      </c>
      <c r="K27">
        <f t="shared" si="0"/>
        <v>1568.0286666666668</v>
      </c>
      <c r="M27">
        <f t="shared" si="1"/>
        <v>0.60258464662423261</v>
      </c>
      <c r="O27">
        <f t="shared" si="5"/>
        <v>0.17719721280465159</v>
      </c>
    </row>
    <row r="28" spans="1:19" x14ac:dyDescent="0.2">
      <c r="A28">
        <v>4</v>
      </c>
      <c r="B28" t="s">
        <v>8</v>
      </c>
      <c r="C28">
        <v>3</v>
      </c>
      <c r="E28">
        <v>4848.1040000000003</v>
      </c>
      <c r="G28">
        <v>810.79899999999998</v>
      </c>
      <c r="H28">
        <v>2388.0329999999999</v>
      </c>
      <c r="I28">
        <v>1288.598</v>
      </c>
      <c r="K28">
        <f t="shared" si="0"/>
        <v>1495.8100000000002</v>
      </c>
      <c r="M28">
        <f t="shared" si="1"/>
        <v>3.2411228698832071</v>
      </c>
      <c r="O28">
        <f t="shared" si="5"/>
        <v>0.95309089290298199</v>
      </c>
    </row>
    <row r="29" spans="1:19" x14ac:dyDescent="0.2">
      <c r="A29">
        <v>4</v>
      </c>
      <c r="B29" t="s">
        <v>8</v>
      </c>
      <c r="C29" t="s">
        <v>10</v>
      </c>
      <c r="E29">
        <v>5695.3469999999998</v>
      </c>
      <c r="G29">
        <v>462.50599999999997</v>
      </c>
      <c r="H29">
        <v>2541.4470000000001</v>
      </c>
      <c r="I29">
        <v>1361.7190000000001</v>
      </c>
      <c r="K29">
        <f t="shared" si="0"/>
        <v>1455.2240000000002</v>
      </c>
      <c r="M29">
        <f t="shared" si="1"/>
        <v>3.9137253096430511</v>
      </c>
      <c r="O29">
        <f t="shared" si="5"/>
        <v>1.1508776740941973</v>
      </c>
    </row>
    <row r="30" spans="1:19" x14ac:dyDescent="0.2">
      <c r="A30">
        <v>6</v>
      </c>
      <c r="B30" t="s">
        <v>8</v>
      </c>
      <c r="C30" s="1">
        <v>1</v>
      </c>
      <c r="E30">
        <v>6440.0540000000001</v>
      </c>
      <c r="G30">
        <v>811.09199999999998</v>
      </c>
      <c r="H30">
        <v>3350.2759999999998</v>
      </c>
      <c r="I30">
        <v>1500.2550000000001</v>
      </c>
      <c r="K30">
        <f t="shared" si="0"/>
        <v>1887.2076666666665</v>
      </c>
      <c r="M30">
        <f t="shared" si="1"/>
        <v>3.4124776587914813</v>
      </c>
      <c r="N30">
        <f>AVERAGE(M30,M32,M34)</f>
        <v>3.0529886642165422</v>
      </c>
      <c r="O30">
        <f>M30/$N$30</f>
        <v>1.117749862221382</v>
      </c>
      <c r="Q30">
        <f>AVERAGE(O30,O32,O34)</f>
        <v>0.99999999999999989</v>
      </c>
      <c r="R30">
        <f>AVERAGE(O31,O33,O35)</f>
        <v>9.4164813592323315E-2</v>
      </c>
      <c r="S30">
        <f>LOG(R30,2)</f>
        <v>-3.408668118673301</v>
      </c>
    </row>
    <row r="31" spans="1:19" x14ac:dyDescent="0.2">
      <c r="A31">
        <v>6</v>
      </c>
      <c r="B31" t="s">
        <v>9</v>
      </c>
      <c r="C31" s="1">
        <v>1</v>
      </c>
      <c r="E31">
        <v>528.45600000000002</v>
      </c>
      <c r="G31">
        <v>532.50599999999997</v>
      </c>
      <c r="H31">
        <v>4037.9830000000002</v>
      </c>
      <c r="I31">
        <v>2366.962</v>
      </c>
      <c r="K31">
        <f t="shared" si="0"/>
        <v>2312.483666666667</v>
      </c>
      <c r="M31">
        <f t="shared" si="1"/>
        <v>0.22852312758677501</v>
      </c>
      <c r="O31">
        <f t="shared" ref="O31:O35" si="6">M31/$N$30</f>
        <v>7.4852268619680126E-2</v>
      </c>
    </row>
    <row r="32" spans="1:19" x14ac:dyDescent="0.2">
      <c r="A32">
        <v>6</v>
      </c>
      <c r="B32" t="s">
        <v>8</v>
      </c>
      <c r="C32" s="1">
        <v>2</v>
      </c>
      <c r="E32">
        <v>6284.4679999999998</v>
      </c>
      <c r="G32">
        <v>630.50599999999997</v>
      </c>
      <c r="H32">
        <v>3903.569</v>
      </c>
      <c r="I32">
        <v>2636.4969999999998</v>
      </c>
      <c r="K32">
        <f t="shared" si="0"/>
        <v>2390.1906666666669</v>
      </c>
      <c r="M32">
        <f t="shared" si="1"/>
        <v>2.6292747635753462</v>
      </c>
      <c r="O32">
        <f t="shared" si="6"/>
        <v>0.86121340520930845</v>
      </c>
    </row>
    <row r="33" spans="1:19" x14ac:dyDescent="0.2">
      <c r="A33">
        <v>6</v>
      </c>
      <c r="B33" t="s">
        <v>9</v>
      </c>
      <c r="C33" s="1">
        <v>2</v>
      </c>
      <c r="E33">
        <v>490.62700000000001</v>
      </c>
      <c r="G33">
        <v>660.21299999999997</v>
      </c>
      <c r="H33">
        <v>3339.569</v>
      </c>
      <c r="I33">
        <v>2374.4969999999998</v>
      </c>
      <c r="K33">
        <f t="shared" si="0"/>
        <v>2124.7596666666668</v>
      </c>
      <c r="M33">
        <f t="shared" si="1"/>
        <v>0.23090940951910011</v>
      </c>
      <c r="O33">
        <f t="shared" si="6"/>
        <v>7.5633890235342907E-2</v>
      </c>
    </row>
    <row r="34" spans="1:19" x14ac:dyDescent="0.2">
      <c r="A34">
        <v>6</v>
      </c>
      <c r="B34" t="s">
        <v>8</v>
      </c>
      <c r="C34" s="1">
        <v>3</v>
      </c>
      <c r="E34">
        <v>4935.9830000000002</v>
      </c>
      <c r="G34">
        <v>415.09199999999998</v>
      </c>
      <c r="H34">
        <v>2069.9119999999998</v>
      </c>
      <c r="I34">
        <v>2265.3760000000002</v>
      </c>
      <c r="K34">
        <f t="shared" si="0"/>
        <v>1583.46</v>
      </c>
      <c r="M34">
        <f t="shared" si="1"/>
        <v>3.1172135702827983</v>
      </c>
      <c r="O34">
        <f t="shared" si="6"/>
        <v>1.0210367325693093</v>
      </c>
    </row>
    <row r="35" spans="1:19" x14ac:dyDescent="0.2">
      <c r="A35">
        <v>6</v>
      </c>
      <c r="B35" t="s">
        <v>9</v>
      </c>
      <c r="C35" s="1">
        <v>3</v>
      </c>
      <c r="E35">
        <v>687.40599999999995</v>
      </c>
      <c r="G35">
        <v>459.62700000000001</v>
      </c>
      <c r="H35">
        <v>2455.2049999999999</v>
      </c>
      <c r="I35">
        <v>2202.0830000000001</v>
      </c>
      <c r="K35">
        <f t="shared" si="0"/>
        <v>1705.6383333333333</v>
      </c>
      <c r="M35">
        <f t="shared" si="1"/>
        <v>0.40301978829040541</v>
      </c>
      <c r="O35">
        <f t="shared" si="6"/>
        <v>0.13200828192194691</v>
      </c>
    </row>
    <row r="36" spans="1:19" x14ac:dyDescent="0.2">
      <c r="A36">
        <v>8</v>
      </c>
      <c r="B36" t="s">
        <v>8</v>
      </c>
      <c r="C36" s="1">
        <v>1</v>
      </c>
      <c r="E36">
        <v>3815.0329999999999</v>
      </c>
      <c r="G36">
        <v>281.09199999999998</v>
      </c>
      <c r="H36">
        <v>4201.3969999999999</v>
      </c>
      <c r="I36">
        <v>1883.548</v>
      </c>
      <c r="K36">
        <f t="shared" si="0"/>
        <v>2122.0123333333331</v>
      </c>
      <c r="M36">
        <f t="shared" si="1"/>
        <v>1.7978373358496034</v>
      </c>
      <c r="N36">
        <f>AVERAGE(M36,M38,M40)</f>
        <v>3.06479268382299</v>
      </c>
      <c r="O36">
        <f>M36/$N$36</f>
        <v>0.5866097714664994</v>
      </c>
      <c r="Q36">
        <f>AVERAGE(O36,O38,O40)</f>
        <v>1</v>
      </c>
      <c r="R36">
        <f>AVERAGE(O37,O39,O41)</f>
        <v>9.9129925869350391E-2</v>
      </c>
      <c r="S36">
        <f>LOG(R36,2)</f>
        <v>-3.3345355381564388</v>
      </c>
    </row>
    <row r="37" spans="1:19" x14ac:dyDescent="0.2">
      <c r="A37">
        <v>8</v>
      </c>
      <c r="B37" t="s">
        <v>9</v>
      </c>
      <c r="C37" s="1">
        <v>1</v>
      </c>
      <c r="E37">
        <v>349.50599999999997</v>
      </c>
      <c r="G37">
        <v>384.09199999999998</v>
      </c>
      <c r="H37">
        <v>2412.326</v>
      </c>
      <c r="I37">
        <v>1155.4770000000001</v>
      </c>
      <c r="K37">
        <f t="shared" si="0"/>
        <v>1317.2983333333334</v>
      </c>
      <c r="M37">
        <f t="shared" si="1"/>
        <v>0.2653203083583951</v>
      </c>
      <c r="O37">
        <f t="shared" ref="O37:O41" si="7">M37/$N$36</f>
        <v>8.6570393409918137E-2</v>
      </c>
    </row>
    <row r="38" spans="1:19" x14ac:dyDescent="0.2">
      <c r="A38">
        <v>8</v>
      </c>
      <c r="B38" t="s">
        <v>8</v>
      </c>
      <c r="C38" s="1">
        <v>2</v>
      </c>
      <c r="E38">
        <v>1918.0119999999999</v>
      </c>
      <c r="G38">
        <v>177.142</v>
      </c>
      <c r="H38">
        <v>875.99099999999999</v>
      </c>
      <c r="I38">
        <v>655.577</v>
      </c>
      <c r="K38">
        <f t="shared" si="0"/>
        <v>569.57000000000005</v>
      </c>
      <c r="M38">
        <f t="shared" si="1"/>
        <v>3.3674737082360373</v>
      </c>
      <c r="O38">
        <f t="shared" si="7"/>
        <v>1.0987606848615568</v>
      </c>
    </row>
    <row r="39" spans="1:19" x14ac:dyDescent="0.2">
      <c r="A39">
        <v>8</v>
      </c>
      <c r="B39" t="s">
        <v>9</v>
      </c>
      <c r="C39" s="1">
        <v>2</v>
      </c>
      <c r="E39">
        <v>356.38499999999999</v>
      </c>
      <c r="G39">
        <v>382.09199999999998</v>
      </c>
      <c r="H39">
        <v>1394.4259999999999</v>
      </c>
      <c r="I39">
        <v>883.52700000000004</v>
      </c>
      <c r="K39">
        <f t="shared" si="0"/>
        <v>886.68166666666673</v>
      </c>
      <c r="M39">
        <f t="shared" si="1"/>
        <v>0.40193117033734388</v>
      </c>
      <c r="O39">
        <f t="shared" si="7"/>
        <v>0.13114465211917015</v>
      </c>
    </row>
    <row r="40" spans="1:19" x14ac:dyDescent="0.2">
      <c r="A40">
        <v>8</v>
      </c>
      <c r="B40" t="s">
        <v>8</v>
      </c>
      <c r="C40" s="1">
        <v>3</v>
      </c>
      <c r="E40">
        <v>5261.9830000000002</v>
      </c>
      <c r="G40">
        <v>807.79899999999998</v>
      </c>
      <c r="H40">
        <v>1928.2049999999999</v>
      </c>
      <c r="I40">
        <v>1182.0119999999999</v>
      </c>
      <c r="K40">
        <f t="shared" si="0"/>
        <v>1306.0053333333333</v>
      </c>
      <c r="M40">
        <f t="shared" si="1"/>
        <v>4.029067007383329</v>
      </c>
      <c r="O40">
        <f t="shared" si="7"/>
        <v>1.3146295436719437</v>
      </c>
    </row>
    <row r="41" spans="1:19" x14ac:dyDescent="0.2">
      <c r="A41">
        <v>8</v>
      </c>
      <c r="B41" t="s">
        <v>9</v>
      </c>
      <c r="C41" s="1">
        <v>3</v>
      </c>
      <c r="E41">
        <v>313.26299999999998</v>
      </c>
      <c r="G41">
        <v>1248.627</v>
      </c>
      <c r="H41">
        <v>1600.2550000000001</v>
      </c>
      <c r="I41">
        <v>999.77</v>
      </c>
      <c r="K41">
        <f t="shared" si="0"/>
        <v>1282.884</v>
      </c>
      <c r="M41">
        <f t="shared" si="1"/>
        <v>0.24418653596116249</v>
      </c>
      <c r="O41">
        <f t="shared" si="7"/>
        <v>7.9674732078962932E-2</v>
      </c>
    </row>
    <row r="42" spans="1:19" x14ac:dyDescent="0.2">
      <c r="A42" s="2" t="s">
        <v>7</v>
      </c>
      <c r="B42" t="s">
        <v>11</v>
      </c>
      <c r="E42">
        <v>2355.2550000000001</v>
      </c>
      <c r="G42">
        <v>558.79899999999998</v>
      </c>
      <c r="H42">
        <v>910.40599999999995</v>
      </c>
      <c r="I42">
        <v>777.11300000000006</v>
      </c>
      <c r="K42">
        <f t="shared" si="0"/>
        <v>748.77266666666674</v>
      </c>
      <c r="M42">
        <f t="shared" si="1"/>
        <v>3.1454874154060111</v>
      </c>
    </row>
    <row r="43" spans="1:19" x14ac:dyDescent="0.2">
      <c r="A43" s="2" t="s">
        <v>7</v>
      </c>
      <c r="B43" t="s">
        <v>11</v>
      </c>
      <c r="E43">
        <v>2521.962</v>
      </c>
      <c r="G43">
        <v>490.50599999999997</v>
      </c>
      <c r="H43">
        <v>810.577</v>
      </c>
      <c r="I43">
        <v>1360.8910000000001</v>
      </c>
      <c r="K43">
        <f t="shared" si="0"/>
        <v>887.32466666666676</v>
      </c>
      <c r="M43">
        <f t="shared" si="1"/>
        <v>2.8422088269832835</v>
      </c>
    </row>
    <row r="44" spans="1:19" x14ac:dyDescent="0.2">
      <c r="A44" s="2" t="s">
        <v>7</v>
      </c>
      <c r="B44" t="s">
        <v>11</v>
      </c>
      <c r="E44">
        <v>2884.962</v>
      </c>
      <c r="G44">
        <v>599.21299999999997</v>
      </c>
      <c r="H44">
        <v>976.64800000000002</v>
      </c>
      <c r="I44">
        <v>2310.3049999999998</v>
      </c>
      <c r="K44">
        <f t="shared" si="0"/>
        <v>1295.3886666666665</v>
      </c>
      <c r="M44">
        <f t="shared" si="1"/>
        <v>2.2271014671015084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51FFC-9483-124C-9316-C9DB7B9EAFE7}">
  <dimension ref="A1"/>
  <sheetViews>
    <sheetView workbookViewId="0">
      <selection sqref="A1:A21"/>
    </sheetView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Bajikar, Sameer Subhash</dc:creator>
  <cp:lastModifiedBy>Bajikar, Sameer Subhash</cp:lastModifiedBy>
  <dcterms:created xsi:type="dcterms:W3CDTF">2022-09-06T18:01:38Z</dcterms:created>
  <dcterms:modified xsi:type="dcterms:W3CDTF">2023-01-10T20:53:27Z</dcterms:modified>
</cp:coreProperties>
</file>