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hD\Mitebreeding\Publication\"/>
    </mc:Choice>
  </mc:AlternateContent>
  <xr:revisionPtr revIDLastSave="0" documentId="13_ncr:1_{A788B280-DAAA-4F23-A354-4D3A4668140B}" xr6:coauthVersionLast="47" xr6:coauthVersionMax="47" xr10:uidLastSave="{00000000-0000-0000-0000-000000000000}"/>
  <bookViews>
    <workbookView xWindow="1152" yWindow="1152" windowWidth="21624" windowHeight="11244" activeTab="1" xr2:uid="{ADC164F5-E49F-42D3-B4B7-C1921F94EFBA}"/>
  </bookViews>
  <sheets>
    <sheet name="PlathynothrusPeltifer" sheetId="1" r:id="rId1"/>
    <sheet name="SumEggsPPeltifer" sheetId="2" r:id="rId2"/>
  </sheets>
  <definedNames>
    <definedName name="_xlnm._FilterDatabase" localSheetId="0" hidden="1">PlathynothrusPeltifer!$A$1:$A$457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2" l="1"/>
  <c r="G46" i="2"/>
  <c r="B46" i="2"/>
  <c r="H46" i="2" s="1"/>
  <c r="G45" i="2"/>
  <c r="B45" i="2"/>
  <c r="H45" i="2" s="1"/>
  <c r="G44" i="2"/>
  <c r="B44" i="2"/>
  <c r="H44" i="2" s="1"/>
  <c r="G43" i="2"/>
  <c r="H43" i="2" s="1"/>
  <c r="B43" i="2"/>
  <c r="G42" i="2"/>
  <c r="B42" i="2"/>
  <c r="H42" i="2" s="1"/>
  <c r="G41" i="2"/>
  <c r="B41" i="2"/>
  <c r="H41" i="2" s="1"/>
  <c r="G40" i="2"/>
  <c r="B40" i="2"/>
  <c r="H40" i="2" s="1"/>
  <c r="G39" i="2"/>
  <c r="H39" i="2" s="1"/>
  <c r="B39" i="2"/>
  <c r="G38" i="2"/>
  <c r="B38" i="2"/>
  <c r="H38" i="2" s="1"/>
  <c r="G37" i="2"/>
  <c r="B37" i="2"/>
  <c r="H37" i="2" s="1"/>
  <c r="G36" i="2"/>
  <c r="B36" i="2"/>
  <c r="H36" i="2" s="1"/>
  <c r="G35" i="2"/>
  <c r="H35" i="2" s="1"/>
  <c r="B35" i="2"/>
  <c r="G34" i="2"/>
  <c r="B34" i="2"/>
  <c r="H34" i="2" s="1"/>
  <c r="G33" i="2"/>
  <c r="H33" i="2" s="1"/>
  <c r="B33" i="2"/>
  <c r="G32" i="2"/>
  <c r="B32" i="2"/>
  <c r="H32" i="2" s="1"/>
  <c r="G31" i="2"/>
  <c r="H31" i="2" s="1"/>
  <c r="B31" i="2"/>
  <c r="G30" i="2"/>
  <c r="B30" i="2"/>
  <c r="H30" i="2" s="1"/>
  <c r="G29" i="2"/>
  <c r="H29" i="2" s="1"/>
  <c r="B29" i="2"/>
  <c r="G28" i="2"/>
  <c r="B28" i="2"/>
  <c r="H28" i="2" s="1"/>
  <c r="G27" i="2"/>
  <c r="H27" i="2" s="1"/>
  <c r="B27" i="2"/>
  <c r="G26" i="2"/>
  <c r="B26" i="2"/>
  <c r="H26" i="2" s="1"/>
  <c r="G25" i="2"/>
  <c r="H25" i="2" s="1"/>
  <c r="B25" i="2"/>
  <c r="G24" i="2"/>
  <c r="B24" i="2"/>
  <c r="H24" i="2" s="1"/>
  <c r="G23" i="2"/>
  <c r="H23" i="2" s="1"/>
  <c r="B23" i="2"/>
  <c r="G22" i="2"/>
  <c r="B22" i="2"/>
  <c r="H22" i="2" s="1"/>
  <c r="G21" i="2"/>
  <c r="B21" i="2"/>
  <c r="H21" i="2" s="1"/>
  <c r="G20" i="2"/>
  <c r="B20" i="2"/>
  <c r="H20" i="2" s="1"/>
  <c r="G19" i="2"/>
  <c r="H19" i="2" s="1"/>
  <c r="B19" i="2"/>
  <c r="G18" i="2"/>
  <c r="B18" i="2"/>
  <c r="H18" i="2" s="1"/>
  <c r="G17" i="2"/>
  <c r="B17" i="2"/>
  <c r="H17" i="2" s="1"/>
  <c r="G16" i="2"/>
  <c r="B16" i="2"/>
  <c r="H16" i="2" s="1"/>
  <c r="G15" i="2"/>
  <c r="H15" i="2" s="1"/>
  <c r="B15" i="2"/>
  <c r="G14" i="2"/>
  <c r="B14" i="2"/>
  <c r="H14" i="2" s="1"/>
  <c r="G13" i="2"/>
  <c r="B13" i="2"/>
  <c r="H13" i="2" s="1"/>
  <c r="G12" i="2"/>
  <c r="B12" i="2"/>
  <c r="H12" i="2" s="1"/>
  <c r="G11" i="2"/>
  <c r="H11" i="2" s="1"/>
  <c r="B11" i="2"/>
  <c r="G10" i="2"/>
  <c r="B10" i="2"/>
  <c r="H10" i="2" s="1"/>
  <c r="G9" i="2"/>
  <c r="B9" i="2"/>
  <c r="H9" i="2" s="1"/>
  <c r="G8" i="2"/>
  <c r="B8" i="2"/>
  <c r="H8" i="2" s="1"/>
  <c r="G7" i="2"/>
  <c r="H7" i="2" s="1"/>
  <c r="B7" i="2"/>
  <c r="G6" i="2"/>
  <c r="B6" i="2"/>
  <c r="H6" i="2" s="1"/>
  <c r="G5" i="2"/>
  <c r="B5" i="2"/>
  <c r="H5" i="2" s="1"/>
  <c r="G4" i="2"/>
  <c r="B4" i="2"/>
  <c r="H4" i="2" s="1"/>
  <c r="G3" i="2"/>
  <c r="H3" i="2" s="1"/>
  <c r="B3" i="2"/>
  <c r="B2" i="2"/>
  <c r="H2" i="2" s="1"/>
  <c r="D2" i="1"/>
  <c r="L2" i="1" s="1"/>
  <c r="K2" i="1"/>
  <c r="D3" i="1"/>
  <c r="K3" i="1" s="1"/>
  <c r="K5" i="1"/>
  <c r="L5" i="1"/>
  <c r="K6" i="1"/>
  <c r="L6" i="1"/>
  <c r="K7" i="1"/>
  <c r="L7" i="1"/>
  <c r="K8" i="1"/>
  <c r="L8" i="1"/>
  <c r="K9" i="1"/>
  <c r="L9" i="1"/>
  <c r="K10" i="1"/>
  <c r="L10" i="1"/>
  <c r="D11" i="1"/>
  <c r="L12" i="1" s="1"/>
  <c r="K13" i="1"/>
  <c r="L13" i="1"/>
  <c r="K14" i="1"/>
  <c r="L14" i="1"/>
  <c r="K15" i="1"/>
  <c r="L15" i="1"/>
  <c r="K16" i="1"/>
  <c r="L16" i="1"/>
  <c r="K17" i="1"/>
  <c r="L17" i="1"/>
  <c r="K18" i="1"/>
  <c r="L18" i="1"/>
  <c r="D19" i="1"/>
  <c r="K19" i="1" s="1"/>
  <c r="D20" i="1"/>
  <c r="L20" i="1" s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D29" i="1"/>
  <c r="K29" i="1"/>
  <c r="L29" i="1"/>
  <c r="D30" i="1"/>
  <c r="L30" i="1" s="1"/>
  <c r="K30" i="1"/>
  <c r="K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D39" i="1"/>
  <c r="L39" i="1" s="1"/>
  <c r="K39" i="1"/>
  <c r="D40" i="1"/>
  <c r="L40" i="1" s="1"/>
  <c r="K40" i="1"/>
  <c r="D41" i="1"/>
  <c r="K41" i="1" s="1"/>
  <c r="L41" i="1"/>
  <c r="D42" i="1"/>
  <c r="K42" i="1" s="1"/>
  <c r="L42" i="1"/>
  <c r="D43" i="1"/>
  <c r="L43" i="1" s="1"/>
  <c r="K43" i="1"/>
  <c r="D44" i="1"/>
  <c r="L44" i="1" s="1"/>
  <c r="K44" i="1"/>
  <c r="D45" i="1"/>
  <c r="K45" i="1" s="1"/>
  <c r="L45" i="1"/>
  <c r="D46" i="1"/>
  <c r="K46" i="1" s="1"/>
  <c r="L46" i="1"/>
  <c r="D47" i="1"/>
  <c r="L47" i="1" s="1"/>
  <c r="K47" i="1"/>
  <c r="D48" i="1"/>
  <c r="L48" i="1" s="1"/>
  <c r="K48" i="1"/>
  <c r="K50" i="1"/>
  <c r="L50" i="1"/>
  <c r="D51" i="1"/>
  <c r="K51" i="1"/>
  <c r="L51" i="1"/>
  <c r="D52" i="1"/>
  <c r="L52" i="1" s="1"/>
  <c r="K53" i="1"/>
  <c r="D54" i="1"/>
  <c r="K54" i="1" s="1"/>
  <c r="L54" i="1"/>
  <c r="K56" i="1"/>
  <c r="L56" i="1"/>
  <c r="K57" i="1"/>
  <c r="L57" i="1"/>
  <c r="K58" i="1"/>
  <c r="L58" i="1"/>
  <c r="K59" i="1"/>
  <c r="L59" i="1"/>
  <c r="K60" i="1"/>
  <c r="L60" i="1"/>
  <c r="D61" i="1"/>
  <c r="K61" i="1" s="1"/>
  <c r="L61" i="1"/>
  <c r="K62" i="1"/>
  <c r="L62" i="1"/>
  <c r="D63" i="1"/>
  <c r="K64" i="1" s="1"/>
  <c r="K63" i="1"/>
  <c r="L63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D74" i="1"/>
  <c r="L74" i="1" s="1"/>
  <c r="K75" i="1"/>
  <c r="D76" i="1"/>
  <c r="K76" i="1" s="1"/>
  <c r="L76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D85" i="1"/>
  <c r="L85" i="1" s="1"/>
  <c r="K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D95" i="1"/>
  <c r="L96" i="1" s="1"/>
  <c r="K95" i="1"/>
  <c r="L95" i="1"/>
  <c r="K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D107" i="1"/>
  <c r="L108" i="1" s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D116" i="1"/>
  <c r="K116" i="1" s="1"/>
  <c r="L116" i="1"/>
  <c r="D117" i="1"/>
  <c r="K117" i="1" s="1"/>
  <c r="L117" i="1"/>
  <c r="D118" i="1"/>
  <c r="K118" i="1" s="1"/>
  <c r="D119" i="1"/>
  <c r="L119" i="1" s="1"/>
  <c r="K119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D130" i="1"/>
  <c r="K130" i="1"/>
  <c r="L130" i="1"/>
  <c r="D131" i="1"/>
  <c r="L131" i="1" s="1"/>
  <c r="K131" i="1"/>
  <c r="D132" i="1"/>
  <c r="K132" i="1" s="1"/>
  <c r="D133" i="1"/>
  <c r="L134" i="1" s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D143" i="1"/>
  <c r="K143" i="1" s="1"/>
  <c r="D144" i="1"/>
  <c r="L145" i="1" s="1"/>
  <c r="K146" i="1"/>
  <c r="L146" i="1"/>
  <c r="K147" i="1"/>
  <c r="L147" i="1"/>
  <c r="K148" i="1"/>
  <c r="L148" i="1"/>
  <c r="K149" i="1"/>
  <c r="L149" i="1"/>
  <c r="K150" i="1"/>
  <c r="L150" i="1"/>
  <c r="K151" i="1"/>
  <c r="L151" i="1"/>
  <c r="D152" i="1"/>
  <c r="K152" i="1" s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D163" i="1"/>
  <c r="L163" i="1" s="1"/>
  <c r="K163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D173" i="1"/>
  <c r="K174" i="1" s="1"/>
  <c r="L174" i="1"/>
  <c r="K175" i="1"/>
  <c r="L175" i="1"/>
  <c r="K176" i="1"/>
  <c r="L176" i="1"/>
  <c r="K177" i="1"/>
  <c r="L177" i="1"/>
  <c r="K178" i="1"/>
  <c r="L178" i="1"/>
  <c r="K179" i="1"/>
  <c r="L179" i="1"/>
  <c r="K180" i="1"/>
  <c r="L180" i="1"/>
  <c r="K181" i="1"/>
  <c r="L181" i="1"/>
  <c r="K182" i="1"/>
  <c r="L182" i="1"/>
  <c r="D183" i="1"/>
  <c r="K183" i="1" s="1"/>
  <c r="L183" i="1"/>
  <c r="K184" i="1"/>
  <c r="L184" i="1"/>
  <c r="K185" i="1"/>
  <c r="L185" i="1"/>
  <c r="D186" i="1"/>
  <c r="K186" i="1" s="1"/>
  <c r="K188" i="1"/>
  <c r="L188" i="1"/>
  <c r="K189" i="1"/>
  <c r="L189" i="1"/>
  <c r="K190" i="1"/>
  <c r="L190" i="1"/>
  <c r="K191" i="1"/>
  <c r="L191" i="1"/>
  <c r="K192" i="1"/>
  <c r="L192" i="1"/>
  <c r="K193" i="1"/>
  <c r="L193" i="1"/>
  <c r="D194" i="1"/>
  <c r="K194" i="1" s="1"/>
  <c r="L194" i="1"/>
  <c r="K195" i="1"/>
  <c r="L195" i="1"/>
  <c r="D196" i="1"/>
  <c r="K197" i="1" s="1"/>
  <c r="K196" i="1"/>
  <c r="L196" i="1"/>
  <c r="L197" i="1"/>
  <c r="K198" i="1"/>
  <c r="L198" i="1"/>
  <c r="K199" i="1"/>
  <c r="L199" i="1"/>
  <c r="K200" i="1"/>
  <c r="L200" i="1"/>
  <c r="K201" i="1"/>
  <c r="L201" i="1"/>
  <c r="K202" i="1"/>
  <c r="L202" i="1"/>
  <c r="K203" i="1"/>
  <c r="L203" i="1"/>
  <c r="K204" i="1"/>
  <c r="L204" i="1"/>
  <c r="K205" i="1"/>
  <c r="L205" i="1"/>
  <c r="D206" i="1"/>
  <c r="K207" i="1" s="1"/>
  <c r="D207" i="1"/>
  <c r="L208" i="1" s="1"/>
  <c r="L207" i="1"/>
  <c r="D208" i="1"/>
  <c r="K208" i="1"/>
  <c r="K209" i="1"/>
  <c r="L209" i="1"/>
  <c r="K210" i="1"/>
  <c r="L210" i="1"/>
  <c r="K211" i="1"/>
  <c r="L211" i="1"/>
  <c r="K212" i="1"/>
  <c r="L212" i="1"/>
  <c r="K213" i="1"/>
  <c r="L213" i="1"/>
  <c r="K214" i="1"/>
  <c r="L214" i="1"/>
  <c r="K215" i="1"/>
  <c r="L215" i="1"/>
  <c r="K216" i="1"/>
  <c r="L216" i="1"/>
  <c r="D217" i="1"/>
  <c r="K217" i="1" s="1"/>
  <c r="D218" i="1"/>
  <c r="L218" i="1" s="1"/>
  <c r="K218" i="1"/>
  <c r="K220" i="1"/>
  <c r="L220" i="1"/>
  <c r="K221" i="1"/>
  <c r="L221" i="1"/>
  <c r="K222" i="1"/>
  <c r="L222" i="1"/>
  <c r="K223" i="1"/>
  <c r="L223" i="1"/>
  <c r="K224" i="1"/>
  <c r="L224" i="1"/>
  <c r="K225" i="1"/>
  <c r="L225" i="1"/>
  <c r="K226" i="1"/>
  <c r="L226" i="1"/>
  <c r="K227" i="1"/>
  <c r="L227" i="1"/>
  <c r="K228" i="1"/>
  <c r="L228" i="1"/>
  <c r="D229" i="1"/>
  <c r="K230" i="1" s="1"/>
  <c r="K229" i="1"/>
  <c r="L229" i="1"/>
  <c r="K231" i="1"/>
  <c r="L231" i="1"/>
  <c r="K232" i="1"/>
  <c r="L232" i="1"/>
  <c r="K233" i="1"/>
  <c r="L233" i="1"/>
  <c r="K234" i="1"/>
  <c r="L234" i="1"/>
  <c r="K235" i="1"/>
  <c r="L235" i="1"/>
  <c r="K236" i="1"/>
  <c r="L236" i="1"/>
  <c r="K237" i="1"/>
  <c r="L237" i="1"/>
  <c r="K238" i="1"/>
  <c r="L238" i="1"/>
  <c r="D239" i="1"/>
  <c r="K239" i="1" s="1"/>
  <c r="D240" i="1"/>
  <c r="K240" i="1" s="1"/>
  <c r="L240" i="1"/>
  <c r="D241" i="1"/>
  <c r="K242" i="1"/>
  <c r="L242" i="1"/>
  <c r="K243" i="1"/>
  <c r="L243" i="1"/>
  <c r="K244" i="1"/>
  <c r="L244" i="1"/>
  <c r="K245" i="1"/>
  <c r="L245" i="1"/>
  <c r="K246" i="1"/>
  <c r="L246" i="1"/>
  <c r="K247" i="1"/>
  <c r="L247" i="1"/>
  <c r="K248" i="1"/>
  <c r="L248" i="1"/>
  <c r="D249" i="1"/>
  <c r="K249" i="1"/>
  <c r="L249" i="1"/>
  <c r="D250" i="1"/>
  <c r="L250" i="1" s="1"/>
  <c r="D251" i="1"/>
  <c r="K251" i="1" s="1"/>
  <c r="D252" i="1"/>
  <c r="K253" i="1" s="1"/>
  <c r="L253" i="1"/>
  <c r="K254" i="1"/>
  <c r="L254" i="1"/>
  <c r="K255" i="1"/>
  <c r="L255" i="1"/>
  <c r="K256" i="1"/>
  <c r="L256" i="1"/>
  <c r="K257" i="1"/>
  <c r="L257" i="1"/>
  <c r="K258" i="1"/>
  <c r="L258" i="1"/>
  <c r="K259" i="1"/>
  <c r="L259" i="1"/>
  <c r="K260" i="1"/>
  <c r="L260" i="1"/>
  <c r="K261" i="1"/>
  <c r="L261" i="1"/>
  <c r="K262" i="1"/>
  <c r="L262" i="1"/>
  <c r="D263" i="1"/>
  <c r="K263" i="1" s="1"/>
  <c r="L263" i="1"/>
  <c r="K264" i="1"/>
  <c r="D265" i="1"/>
  <c r="L266" i="1" s="1"/>
  <c r="K267" i="1"/>
  <c r="L267" i="1"/>
  <c r="K268" i="1"/>
  <c r="L268" i="1"/>
  <c r="K269" i="1"/>
  <c r="L269" i="1"/>
  <c r="K270" i="1"/>
  <c r="L270" i="1"/>
  <c r="K271" i="1"/>
  <c r="L271" i="1"/>
  <c r="K272" i="1"/>
  <c r="L272" i="1"/>
  <c r="D273" i="1"/>
  <c r="K273" i="1" s="1"/>
  <c r="D274" i="1"/>
  <c r="D275" i="1"/>
  <c r="K275" i="1"/>
  <c r="L275" i="1"/>
  <c r="D276" i="1"/>
  <c r="L276" i="1" s="1"/>
  <c r="K277" i="1"/>
  <c r="K278" i="1"/>
  <c r="L278" i="1"/>
  <c r="K279" i="1"/>
  <c r="L279" i="1"/>
  <c r="K280" i="1"/>
  <c r="L280" i="1"/>
  <c r="K281" i="1"/>
  <c r="L281" i="1"/>
  <c r="K282" i="1"/>
  <c r="L282" i="1"/>
  <c r="K283" i="1"/>
  <c r="L283" i="1"/>
  <c r="K284" i="1"/>
  <c r="L284" i="1"/>
  <c r="K285" i="1"/>
  <c r="L285" i="1"/>
  <c r="D286" i="1"/>
  <c r="K286" i="1"/>
  <c r="L286" i="1"/>
  <c r="K287" i="1"/>
  <c r="L287" i="1"/>
  <c r="K288" i="1"/>
  <c r="L288" i="1"/>
  <c r="K289" i="1"/>
  <c r="L289" i="1"/>
  <c r="K290" i="1"/>
  <c r="L290" i="1"/>
  <c r="K291" i="1"/>
  <c r="L291" i="1"/>
  <c r="K292" i="1"/>
  <c r="L292" i="1"/>
  <c r="K293" i="1"/>
  <c r="L293" i="1"/>
  <c r="D294" i="1"/>
  <c r="L294" i="1" s="1"/>
  <c r="K294" i="1"/>
  <c r="K296" i="1"/>
  <c r="L296" i="1"/>
  <c r="K297" i="1"/>
  <c r="L297" i="1"/>
  <c r="K298" i="1"/>
  <c r="L298" i="1"/>
  <c r="K299" i="1"/>
  <c r="L299" i="1"/>
  <c r="D300" i="1"/>
  <c r="K300" i="1" s="1"/>
  <c r="D301" i="1"/>
  <c r="K302" i="1" s="1"/>
  <c r="L302" i="1"/>
  <c r="K303" i="1"/>
  <c r="L303" i="1"/>
  <c r="K304" i="1"/>
  <c r="L304" i="1"/>
  <c r="K305" i="1"/>
  <c r="L305" i="1"/>
  <c r="K306" i="1"/>
  <c r="L306" i="1"/>
  <c r="K307" i="1"/>
  <c r="L307" i="1"/>
  <c r="K308" i="1"/>
  <c r="L308" i="1"/>
  <c r="K309" i="1"/>
  <c r="L309" i="1"/>
  <c r="K310" i="1"/>
  <c r="L310" i="1"/>
  <c r="D311" i="1"/>
  <c r="K311" i="1" s="1"/>
  <c r="K313" i="1"/>
  <c r="L313" i="1"/>
  <c r="K314" i="1"/>
  <c r="L314" i="1"/>
  <c r="K315" i="1"/>
  <c r="L315" i="1"/>
  <c r="K316" i="1"/>
  <c r="L316" i="1"/>
  <c r="K317" i="1"/>
  <c r="L317" i="1"/>
  <c r="D318" i="1"/>
  <c r="K318" i="1"/>
  <c r="L318" i="1"/>
  <c r="D319" i="1"/>
  <c r="K319" i="1"/>
  <c r="L319" i="1"/>
  <c r="K320" i="1"/>
  <c r="L320" i="1"/>
  <c r="K321" i="1"/>
  <c r="L321" i="1"/>
  <c r="K322" i="1"/>
  <c r="L322" i="1"/>
  <c r="K323" i="1"/>
  <c r="L323" i="1"/>
  <c r="K324" i="1"/>
  <c r="L324" i="1"/>
  <c r="K325" i="1"/>
  <c r="L325" i="1"/>
  <c r="K326" i="1"/>
  <c r="L326" i="1"/>
  <c r="K327" i="1"/>
  <c r="L327" i="1"/>
  <c r="K328" i="1"/>
  <c r="L328" i="1"/>
  <c r="K329" i="1"/>
  <c r="L329" i="1"/>
  <c r="D330" i="1"/>
  <c r="K330" i="1" s="1"/>
  <c r="L330" i="1"/>
  <c r="D331" i="1"/>
  <c r="K332" i="1" s="1"/>
  <c r="L332" i="1"/>
  <c r="K333" i="1"/>
  <c r="L333" i="1"/>
  <c r="K334" i="1"/>
  <c r="L334" i="1"/>
  <c r="K335" i="1"/>
  <c r="L335" i="1"/>
  <c r="K336" i="1"/>
  <c r="L336" i="1"/>
  <c r="K337" i="1"/>
  <c r="L337" i="1"/>
  <c r="D338" i="1"/>
  <c r="L338" i="1" s="1"/>
  <c r="K338" i="1"/>
  <c r="D339" i="1"/>
  <c r="K339" i="1" s="1"/>
  <c r="L339" i="1"/>
  <c r="K340" i="1"/>
  <c r="K341" i="1"/>
  <c r="L341" i="1"/>
  <c r="K342" i="1"/>
  <c r="L342" i="1"/>
  <c r="K343" i="1"/>
  <c r="L343" i="1"/>
  <c r="K344" i="1"/>
  <c r="L344" i="1"/>
  <c r="K345" i="1"/>
  <c r="L345" i="1"/>
  <c r="K346" i="1"/>
  <c r="L346" i="1"/>
  <c r="D347" i="1"/>
  <c r="L348" i="1" s="1"/>
  <c r="K349" i="1"/>
  <c r="L349" i="1"/>
  <c r="K350" i="1"/>
  <c r="L350" i="1"/>
  <c r="K351" i="1"/>
  <c r="L351" i="1"/>
  <c r="K352" i="1"/>
  <c r="L352" i="1"/>
  <c r="K353" i="1"/>
  <c r="L353" i="1"/>
  <c r="D354" i="1"/>
  <c r="K354" i="1" s="1"/>
  <c r="L354" i="1"/>
  <c r="K356" i="1"/>
  <c r="L356" i="1"/>
  <c r="K357" i="1"/>
  <c r="L357" i="1"/>
  <c r="K358" i="1"/>
  <c r="L358" i="1"/>
  <c r="K359" i="1"/>
  <c r="L359" i="1"/>
  <c r="K360" i="1"/>
  <c r="L360" i="1"/>
  <c r="K361" i="1"/>
  <c r="L361" i="1"/>
  <c r="K362" i="1"/>
  <c r="L362" i="1"/>
  <c r="K363" i="1"/>
  <c r="L363" i="1"/>
  <c r="D364" i="1"/>
  <c r="K364" i="1" s="1"/>
  <c r="D365" i="1"/>
  <c r="K365" i="1" s="1"/>
  <c r="L365" i="1"/>
  <c r="K367" i="1"/>
  <c r="L367" i="1"/>
  <c r="K368" i="1"/>
  <c r="L368" i="1"/>
  <c r="K369" i="1"/>
  <c r="L369" i="1"/>
  <c r="K370" i="1"/>
  <c r="L370" i="1"/>
  <c r="K371" i="1"/>
  <c r="L371" i="1"/>
  <c r="K372" i="1"/>
  <c r="L372" i="1"/>
  <c r="K373" i="1"/>
  <c r="L373" i="1"/>
  <c r="D374" i="1"/>
  <c r="K374" i="1" s="1"/>
  <c r="L374" i="1"/>
  <c r="K376" i="1"/>
  <c r="L376" i="1"/>
  <c r="K377" i="1"/>
  <c r="L377" i="1"/>
  <c r="K378" i="1"/>
  <c r="L378" i="1"/>
  <c r="K379" i="1"/>
  <c r="L379" i="1"/>
  <c r="K380" i="1"/>
  <c r="L380" i="1"/>
  <c r="K381" i="1"/>
  <c r="L381" i="1"/>
  <c r="D382" i="1"/>
  <c r="K382" i="1" s="1"/>
  <c r="L382" i="1"/>
  <c r="D383" i="1"/>
  <c r="K384" i="1"/>
  <c r="L384" i="1"/>
  <c r="K385" i="1"/>
  <c r="L385" i="1"/>
  <c r="K386" i="1"/>
  <c r="L386" i="1"/>
  <c r="K387" i="1"/>
  <c r="L387" i="1"/>
  <c r="K388" i="1"/>
  <c r="L388" i="1"/>
  <c r="K389" i="1"/>
  <c r="L389" i="1"/>
  <c r="K390" i="1"/>
  <c r="L390" i="1"/>
  <c r="K391" i="1"/>
  <c r="L391" i="1"/>
  <c r="K392" i="1"/>
  <c r="L392" i="1"/>
  <c r="K393" i="1"/>
  <c r="L393" i="1"/>
  <c r="K394" i="1"/>
  <c r="L394" i="1"/>
  <c r="D395" i="1"/>
  <c r="K395" i="1" s="1"/>
  <c r="L395" i="1"/>
  <c r="K396" i="1"/>
  <c r="K397" i="1"/>
  <c r="L397" i="1"/>
  <c r="K398" i="1"/>
  <c r="L398" i="1"/>
  <c r="K399" i="1"/>
  <c r="L399" i="1"/>
  <c r="K400" i="1"/>
  <c r="L400" i="1"/>
  <c r="K401" i="1"/>
  <c r="L401" i="1"/>
  <c r="K402" i="1"/>
  <c r="L402" i="1"/>
  <c r="K403" i="1"/>
  <c r="L403" i="1"/>
  <c r="D404" i="1"/>
  <c r="L404" i="1" s="1"/>
  <c r="K404" i="1"/>
  <c r="D405" i="1"/>
  <c r="K405" i="1" s="1"/>
  <c r="K407" i="1"/>
  <c r="L407" i="1"/>
  <c r="K408" i="1"/>
  <c r="L408" i="1"/>
  <c r="K409" i="1"/>
  <c r="L409" i="1"/>
  <c r="K410" i="1"/>
  <c r="L410" i="1"/>
  <c r="K411" i="1"/>
  <c r="L411" i="1"/>
  <c r="K412" i="1"/>
  <c r="L412" i="1"/>
  <c r="K413" i="1"/>
  <c r="L413" i="1"/>
  <c r="K414" i="1"/>
  <c r="L414" i="1"/>
  <c r="D415" i="1"/>
  <c r="L415" i="1" s="1"/>
  <c r="K415" i="1"/>
  <c r="K416" i="1"/>
  <c r="K417" i="1"/>
  <c r="L417" i="1"/>
  <c r="K418" i="1"/>
  <c r="L418" i="1"/>
  <c r="K419" i="1"/>
  <c r="L419" i="1"/>
  <c r="K420" i="1"/>
  <c r="L420" i="1"/>
  <c r="K421" i="1"/>
  <c r="L421" i="1"/>
  <c r="K422" i="1"/>
  <c r="L422" i="1"/>
  <c r="K423" i="1"/>
  <c r="L423" i="1"/>
  <c r="K424" i="1"/>
  <c r="L424" i="1"/>
  <c r="K425" i="1"/>
  <c r="L425" i="1"/>
  <c r="D426" i="1"/>
  <c r="K426" i="1" s="1"/>
  <c r="L426" i="1"/>
  <c r="D427" i="1"/>
  <c r="L427" i="1" s="1"/>
  <c r="K427" i="1"/>
  <c r="L428" i="1"/>
  <c r="K429" i="1"/>
  <c r="L429" i="1"/>
  <c r="K430" i="1"/>
  <c r="L430" i="1"/>
  <c r="K431" i="1"/>
  <c r="L431" i="1"/>
  <c r="K432" i="1"/>
  <c r="L432" i="1"/>
  <c r="K433" i="1"/>
  <c r="L433" i="1"/>
  <c r="K434" i="1"/>
  <c r="L434" i="1"/>
  <c r="K435" i="1"/>
  <c r="L435" i="1"/>
  <c r="K436" i="1"/>
  <c r="L436" i="1"/>
  <c r="D437" i="1"/>
  <c r="K437" i="1" s="1"/>
  <c r="L437" i="1"/>
  <c r="D438" i="1"/>
  <c r="L438" i="1" s="1"/>
  <c r="K438" i="1"/>
  <c r="L439" i="1"/>
  <c r="K440" i="1"/>
  <c r="L440" i="1"/>
  <c r="K441" i="1"/>
  <c r="L441" i="1"/>
  <c r="K442" i="1"/>
  <c r="L442" i="1"/>
  <c r="K443" i="1"/>
  <c r="L443" i="1"/>
  <c r="K444" i="1"/>
  <c r="L444" i="1"/>
  <c r="K445" i="1"/>
  <c r="L445" i="1"/>
  <c r="K446" i="1"/>
  <c r="L446" i="1"/>
  <c r="K447" i="1"/>
  <c r="L447" i="1"/>
  <c r="D448" i="1"/>
  <c r="K449" i="1" s="1"/>
  <c r="L448" i="1"/>
  <c r="L449" i="1"/>
  <c r="K450" i="1"/>
  <c r="L450" i="1"/>
  <c r="K451" i="1"/>
  <c r="L451" i="1"/>
  <c r="K452" i="1"/>
  <c r="L452" i="1"/>
  <c r="K453" i="1"/>
  <c r="L453" i="1"/>
  <c r="K454" i="1"/>
  <c r="L454" i="1"/>
  <c r="K455" i="1"/>
  <c r="L455" i="1"/>
  <c r="K456" i="1"/>
  <c r="L456" i="1"/>
  <c r="K348" i="1" l="1"/>
  <c r="L331" i="1"/>
  <c r="K276" i="1"/>
  <c r="K266" i="1"/>
  <c r="K250" i="1"/>
  <c r="L217" i="1"/>
  <c r="L173" i="1"/>
  <c r="K145" i="1"/>
  <c r="K134" i="1"/>
  <c r="L118" i="1"/>
  <c r="K108" i="1"/>
  <c r="K85" i="1"/>
  <c r="K74" i="1"/>
  <c r="K52" i="1"/>
  <c r="K12" i="1"/>
  <c r="K448" i="1"/>
  <c r="L375" i="1"/>
  <c r="L364" i="1"/>
  <c r="L347" i="1"/>
  <c r="K331" i="1"/>
  <c r="L265" i="1"/>
  <c r="L239" i="1"/>
  <c r="L206" i="1"/>
  <c r="K173" i="1"/>
  <c r="L144" i="1"/>
  <c r="L133" i="1"/>
  <c r="L107" i="1"/>
  <c r="L11" i="1"/>
  <c r="K375" i="1"/>
  <c r="K347" i="1"/>
  <c r="K265" i="1"/>
  <c r="K206" i="1"/>
  <c r="K144" i="1"/>
  <c r="K133" i="1"/>
  <c r="K107" i="1"/>
  <c r="K11" i="1"/>
  <c r="L396" i="1"/>
  <c r="L340" i="1"/>
  <c r="L264" i="1"/>
  <c r="L143" i="1"/>
  <c r="L132" i="1"/>
  <c r="L77" i="1"/>
  <c r="L55" i="1"/>
  <c r="K21" i="1"/>
  <c r="L4" i="1"/>
  <c r="K77" i="1"/>
  <c r="K55" i="1"/>
  <c r="L31" i="1"/>
  <c r="K4" i="1"/>
  <c r="L406" i="1"/>
  <c r="L312" i="1"/>
  <c r="K301" i="1"/>
  <c r="K274" i="1"/>
  <c r="K252" i="1"/>
  <c r="L187" i="1"/>
  <c r="L153" i="1"/>
  <c r="K20" i="1"/>
  <c r="L3" i="1"/>
  <c r="K406" i="1"/>
  <c r="L383" i="1"/>
  <c r="K312" i="1"/>
  <c r="L295" i="1"/>
  <c r="L241" i="1"/>
  <c r="L219" i="1"/>
  <c r="K187" i="1"/>
  <c r="L164" i="1"/>
  <c r="K153" i="1"/>
  <c r="L120" i="1"/>
  <c r="L49" i="1"/>
  <c r="L301" i="1"/>
  <c r="L252" i="1"/>
  <c r="K439" i="1"/>
  <c r="K428" i="1"/>
  <c r="L405" i="1"/>
  <c r="K383" i="1"/>
  <c r="L366" i="1"/>
  <c r="L355" i="1"/>
  <c r="L311" i="1"/>
  <c r="L300" i="1"/>
  <c r="K295" i="1"/>
  <c r="L273" i="1"/>
  <c r="L251" i="1"/>
  <c r="K241" i="1"/>
  <c r="L230" i="1"/>
  <c r="K219" i="1"/>
  <c r="L186" i="1"/>
  <c r="K164" i="1"/>
  <c r="L152" i="1"/>
  <c r="K120" i="1"/>
  <c r="K49" i="1"/>
  <c r="L19" i="1"/>
  <c r="L274" i="1"/>
  <c r="L416" i="1"/>
  <c r="K366" i="1"/>
  <c r="K355" i="1"/>
  <c r="L277" i="1"/>
  <c r="L86" i="1"/>
  <c r="L75" i="1"/>
  <c r="L53" i="1"/>
</calcChain>
</file>

<file path=xl/sharedStrings.xml><?xml version="1.0" encoding="utf-8"?>
<sst xmlns="http://schemas.openxmlformats.org/spreadsheetml/2006/main" count="1930" uniqueCount="81">
  <si>
    <t>Oak</t>
  </si>
  <si>
    <t>Summer</t>
  </si>
  <si>
    <t>QZ</t>
  </si>
  <si>
    <t>QZ5</t>
  </si>
  <si>
    <t>QZ4</t>
  </si>
  <si>
    <t>QZ3</t>
  </si>
  <si>
    <t>QZ2</t>
  </si>
  <si>
    <t>QZ1</t>
  </si>
  <si>
    <t>Spring</t>
  </si>
  <si>
    <t>QV</t>
  </si>
  <si>
    <t>QV5</t>
  </si>
  <si>
    <t>QV4</t>
  </si>
  <si>
    <t>QV3</t>
  </si>
  <si>
    <t>QV2</t>
  </si>
  <si>
    <t>QV1</t>
  </si>
  <si>
    <t>Autumn</t>
  </si>
  <si>
    <t>QN</t>
  </si>
  <si>
    <t>QN5</t>
  </si>
  <si>
    <t>QN4</t>
  </si>
  <si>
    <t>QN3</t>
  </si>
  <si>
    <t>QN2</t>
  </si>
  <si>
    <t>QN1</t>
  </si>
  <si>
    <t>Aspen</t>
  </si>
  <si>
    <t>PZ</t>
  </si>
  <si>
    <t>PZ5</t>
  </si>
  <si>
    <t>PZ4</t>
  </si>
  <si>
    <t>PZ3</t>
  </si>
  <si>
    <t>PZ2</t>
  </si>
  <si>
    <t>PZ1</t>
  </si>
  <si>
    <t>PV</t>
  </si>
  <si>
    <t>PV5</t>
  </si>
  <si>
    <t>PV4</t>
  </si>
  <si>
    <t>PV3</t>
  </si>
  <si>
    <t>PV2</t>
  </si>
  <si>
    <t>PV1</t>
  </si>
  <si>
    <t>PN</t>
  </si>
  <si>
    <t>PN5</t>
  </si>
  <si>
    <t>PN4</t>
  </si>
  <si>
    <t>PN3</t>
  </si>
  <si>
    <t>PN2</t>
  </si>
  <si>
    <t>PN1</t>
  </si>
  <si>
    <t>Con</t>
  </si>
  <si>
    <t>Con5</t>
  </si>
  <si>
    <t>Con4</t>
  </si>
  <si>
    <t>Con3</t>
  </si>
  <si>
    <t>Con2</t>
  </si>
  <si>
    <t>Con1</t>
  </si>
  <si>
    <t>Alg</t>
  </si>
  <si>
    <t>Wet</t>
  </si>
  <si>
    <t>AlgWet</t>
  </si>
  <si>
    <t>AlgWet5</t>
  </si>
  <si>
    <t>AlgWet4</t>
  </si>
  <si>
    <t>AlgWet3</t>
  </si>
  <si>
    <t>AlgWet2</t>
  </si>
  <si>
    <t>AlgWet1</t>
  </si>
  <si>
    <t>Dry</t>
  </si>
  <si>
    <t>AlgDry</t>
  </si>
  <si>
    <t>AlgDry5</t>
  </si>
  <si>
    <t>AlgDry4</t>
  </si>
  <si>
    <t>AlgDry3</t>
  </si>
  <si>
    <t>AlgDry2</t>
  </si>
  <si>
    <t>AlgDry1</t>
  </si>
  <si>
    <t>Productivity</t>
  </si>
  <si>
    <t>Mitedays</t>
  </si>
  <si>
    <t>Cum_death</t>
  </si>
  <si>
    <t>Dead</t>
  </si>
  <si>
    <t>OnlyEggs</t>
  </si>
  <si>
    <t>Tree</t>
  </si>
  <si>
    <t>Season</t>
  </si>
  <si>
    <t>Treatment</t>
  </si>
  <si>
    <t>Days</t>
  </si>
  <si>
    <t>CheckDate</t>
  </si>
  <si>
    <t>StartDate</t>
  </si>
  <si>
    <t>ID</t>
  </si>
  <si>
    <t>Eggs</t>
  </si>
  <si>
    <t>Deaths</t>
  </si>
  <si>
    <t>Tre</t>
  </si>
  <si>
    <t>FinalLarvae</t>
  </si>
  <si>
    <t>FinalEggs</t>
  </si>
  <si>
    <t>MitedaysSum</t>
  </si>
  <si>
    <t>ProuctivityWeighted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</si>
</sst>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0" borderId="1" xfId="0" applyBorder="1"/>
    <xf numFmtId="14" fontId="0" fillId="0" borderId="0" xfId="0" applyNumberFormat="1"/>
    <xf numFmtId="14" fontId="0" fillId="2" borderId="0" xfId="0" applyNumberFormat="1" applyFill="1"/>
    <xf numFmtId="0" fontId="0" fillId="5" borderId="1" xfId="0" applyFill="1" applyBorder="1"/>
    <xf numFmtId="14" fontId="0" fillId="5" borderId="0" xfId="0" applyNumberFormat="1" applyFill="1"/>
    <xf numFmtId="14" fontId="0" fillId="0" borderId="1" xfId="0" applyNumberFormat="1" applyBorder="1"/>
    <xf numFmtId="14" fontId="0" fillId="5" borderId="1" xfId="0" applyNumberFormat="1" applyFill="1" applyBorder="1"/>
    <xf numFmtId="14" fontId="0" fillId="2" borderId="1" xfId="0" applyNumberFormat="1" applyFill="1" applyBorder="1"/>
    <xf numFmtId="0" fontId="0" fillId="2" borderId="0" xfId="0" applyFill="1"/>
    <xf numFmtId="0" fontId="0" fillId="0" borderId="2" xfId="0" applyBorder="1"/>
    <xf numFmtId="0" fontId="0" fillId="3" borderId="2" xfId="0" applyFill="1" applyBorder="1"/>
    <xf numFmtId="0" fontId="0" fillId="4" borderId="2" xfId="0" applyFill="1" applyBorder="1"/>
    <xf numFmtId="14" fontId="0" fillId="2" borderId="3" xfId="0" applyNumberFormat="1" applyFill="1" applyBorder="1"/>
    <xf numFmtId="0" fontId="0" fillId="3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7D520-AB26-4EDA-97E7-300A7A883B2C}">
  <dimension ref="A1:L456"/>
  <sheetViews>
    <sheetView zoomScaleNormal="100" workbookViewId="0">
      <pane ySplit="1" topLeftCell="A2" activePane="bottomLeft" state="frozen"/>
      <selection pane="bottomLeft" activeCell="L184" sqref="L184"/>
    </sheetView>
  </sheetViews>
  <sheetFormatPr defaultColWidth="11.5546875" defaultRowHeight="14.4" x14ac:dyDescent="0.3"/>
  <cols>
    <col min="1" max="1" width="11.5546875" style="1" customWidth="1"/>
    <col min="2" max="2" width="11.5546875" customWidth="1"/>
    <col min="4" max="7" width="11.5546875" style="1"/>
    <col min="8" max="8" width="11.5546875" style="3"/>
    <col min="9" max="9" width="11.5546875" style="1"/>
    <col min="10" max="10" width="11.5546875" style="2"/>
    <col min="11" max="16384" width="11.5546875" style="1"/>
  </cols>
  <sheetData>
    <row r="1" spans="1:12" x14ac:dyDescent="0.3">
      <c r="A1" s="1" t="s">
        <v>73</v>
      </c>
      <c r="B1" t="s">
        <v>72</v>
      </c>
      <c r="C1" t="s">
        <v>71</v>
      </c>
      <c r="D1" s="1" t="s">
        <v>70</v>
      </c>
      <c r="E1" s="1" t="s">
        <v>69</v>
      </c>
      <c r="F1" s="1" t="s">
        <v>68</v>
      </c>
      <c r="G1" s="1" t="s">
        <v>67</v>
      </c>
      <c r="H1" s="3" t="s">
        <v>66</v>
      </c>
      <c r="I1" s="1" t="s">
        <v>65</v>
      </c>
      <c r="J1" s="2" t="s">
        <v>64</v>
      </c>
      <c r="K1" s="1" t="s">
        <v>63</v>
      </c>
      <c r="L1" s="1" t="s">
        <v>62</v>
      </c>
    </row>
    <row r="2" spans="1:12" s="7" customFormat="1" x14ac:dyDescent="0.3">
      <c r="A2" s="7" t="s">
        <v>61</v>
      </c>
      <c r="B2" s="8">
        <v>44791</v>
      </c>
      <c r="C2" s="8">
        <v>44803</v>
      </c>
      <c r="D2" s="7">
        <f>C2-B2</f>
        <v>12</v>
      </c>
      <c r="E2" s="7" t="s">
        <v>56</v>
      </c>
      <c r="F2" s="7" t="s">
        <v>55</v>
      </c>
      <c r="G2" s="7" t="s">
        <v>47</v>
      </c>
      <c r="H2" s="3">
        <v>2</v>
      </c>
      <c r="I2" s="7">
        <v>0</v>
      </c>
      <c r="J2" s="2">
        <v>0</v>
      </c>
      <c r="K2" s="7">
        <f>D2*(10-J2)</f>
        <v>120</v>
      </c>
      <c r="L2" s="7">
        <f>H2/(10-J2)/D2</f>
        <v>1.6666666666666666E-2</v>
      </c>
    </row>
    <row r="3" spans="1:12" x14ac:dyDescent="0.3">
      <c r="A3" s="1" t="s">
        <v>61</v>
      </c>
      <c r="B3" s="5">
        <v>44791</v>
      </c>
      <c r="C3" s="5">
        <v>44809</v>
      </c>
      <c r="D3" s="1">
        <f>C3-B3</f>
        <v>18</v>
      </c>
      <c r="E3" s="1" t="s">
        <v>56</v>
      </c>
      <c r="F3" s="1" t="s">
        <v>55</v>
      </c>
      <c r="G3" s="1" t="s">
        <v>47</v>
      </c>
      <c r="H3" s="3">
        <v>14</v>
      </c>
      <c r="I3" s="1">
        <v>0</v>
      </c>
      <c r="J3" s="2">
        <v>0</v>
      </c>
      <c r="K3" s="1">
        <f t="shared" ref="K3:K10" si="0">(D3-D2)*(10-J3)</f>
        <v>60</v>
      </c>
      <c r="L3" s="1">
        <f t="shared" ref="L3:L10" si="1">H3/(10-J3)/(D3-D2)</f>
        <v>0.23333333333333331</v>
      </c>
    </row>
    <row r="4" spans="1:12" s="4" customFormat="1" x14ac:dyDescent="0.3">
      <c r="A4" s="4" t="s">
        <v>61</v>
      </c>
      <c r="B4" s="5">
        <v>44791</v>
      </c>
      <c r="C4" s="5">
        <v>44824</v>
      </c>
      <c r="D4" s="4">
        <v>26</v>
      </c>
      <c r="E4" s="4" t="s">
        <v>56</v>
      </c>
      <c r="F4" s="4" t="s">
        <v>55</v>
      </c>
      <c r="G4" s="4" t="s">
        <v>47</v>
      </c>
      <c r="H4" s="3">
        <v>4</v>
      </c>
      <c r="I4" s="4">
        <v>0</v>
      </c>
      <c r="J4" s="2">
        <v>0</v>
      </c>
      <c r="K4" s="1">
        <f t="shared" si="0"/>
        <v>80</v>
      </c>
      <c r="L4" s="1">
        <f t="shared" si="1"/>
        <v>0.05</v>
      </c>
    </row>
    <row r="5" spans="1:12" s="4" customFormat="1" x14ac:dyDescent="0.3">
      <c r="A5" s="4" t="s">
        <v>61</v>
      </c>
      <c r="B5" s="5">
        <v>44791</v>
      </c>
      <c r="C5" s="5">
        <v>45183</v>
      </c>
      <c r="D5" s="4">
        <v>27</v>
      </c>
      <c r="E5" s="4" t="s">
        <v>56</v>
      </c>
      <c r="F5" s="4" t="s">
        <v>55</v>
      </c>
      <c r="G5" s="4" t="s">
        <v>47</v>
      </c>
      <c r="H5" s="3">
        <v>7</v>
      </c>
      <c r="I5" s="4">
        <v>0</v>
      </c>
      <c r="J5" s="2">
        <v>0</v>
      </c>
      <c r="K5" s="1">
        <f t="shared" si="0"/>
        <v>10</v>
      </c>
      <c r="L5" s="1">
        <f t="shared" si="1"/>
        <v>0.7</v>
      </c>
    </row>
    <row r="6" spans="1:12" s="4" customFormat="1" x14ac:dyDescent="0.3">
      <c r="A6" s="4" t="s">
        <v>61</v>
      </c>
      <c r="B6" s="5">
        <v>44791</v>
      </c>
      <c r="C6" s="5">
        <v>44834</v>
      </c>
      <c r="D6" s="4">
        <v>36</v>
      </c>
      <c r="E6" s="4" t="s">
        <v>56</v>
      </c>
      <c r="F6" s="4" t="s">
        <v>55</v>
      </c>
      <c r="G6" s="4" t="s">
        <v>47</v>
      </c>
      <c r="H6" s="3">
        <v>3</v>
      </c>
      <c r="I6" s="4">
        <v>0</v>
      </c>
      <c r="J6" s="2">
        <v>0</v>
      </c>
      <c r="K6" s="1">
        <f t="shared" si="0"/>
        <v>90</v>
      </c>
      <c r="L6" s="1">
        <f t="shared" si="1"/>
        <v>3.3333333333333333E-2</v>
      </c>
    </row>
    <row r="7" spans="1:12" s="4" customFormat="1" x14ac:dyDescent="0.3">
      <c r="A7" s="4" t="s">
        <v>61</v>
      </c>
      <c r="B7" s="5">
        <v>44791</v>
      </c>
      <c r="C7" s="5">
        <v>44841</v>
      </c>
      <c r="D7" s="4">
        <v>43</v>
      </c>
      <c r="E7" s="4" t="s">
        <v>56</v>
      </c>
      <c r="F7" s="4" t="s">
        <v>55</v>
      </c>
      <c r="G7" s="4" t="s">
        <v>47</v>
      </c>
      <c r="H7" s="3">
        <v>6</v>
      </c>
      <c r="I7" s="4">
        <v>1</v>
      </c>
      <c r="J7" s="2">
        <v>1</v>
      </c>
      <c r="K7" s="1">
        <f t="shared" si="0"/>
        <v>63</v>
      </c>
      <c r="L7" s="1">
        <f t="shared" si="1"/>
        <v>9.5238095238095233E-2</v>
      </c>
    </row>
    <row r="8" spans="1:12" x14ac:dyDescent="0.3">
      <c r="A8" s="1" t="s">
        <v>61</v>
      </c>
      <c r="B8" s="5">
        <v>44791</v>
      </c>
      <c r="C8" s="6">
        <v>44848</v>
      </c>
      <c r="D8" s="1">
        <v>50</v>
      </c>
      <c r="E8" s="1" t="s">
        <v>56</v>
      </c>
      <c r="F8" s="1" t="s">
        <v>55</v>
      </c>
      <c r="G8" s="1" t="s">
        <v>47</v>
      </c>
      <c r="H8" s="3">
        <v>2</v>
      </c>
      <c r="I8" s="1">
        <v>0</v>
      </c>
      <c r="J8" s="2">
        <v>1</v>
      </c>
      <c r="K8" s="1">
        <f t="shared" si="0"/>
        <v>63</v>
      </c>
      <c r="L8" s="1">
        <f t="shared" si="1"/>
        <v>3.1746031746031744E-2</v>
      </c>
    </row>
    <row r="9" spans="1:12" x14ac:dyDescent="0.3">
      <c r="A9" s="1" t="s">
        <v>61</v>
      </c>
      <c r="B9" s="5">
        <v>44791</v>
      </c>
      <c r="C9" s="5">
        <v>44848</v>
      </c>
      <c r="D9" s="1">
        <v>57</v>
      </c>
      <c r="E9" s="1" t="s">
        <v>56</v>
      </c>
      <c r="F9" s="1" t="s">
        <v>55</v>
      </c>
      <c r="G9" s="1" t="s">
        <v>47</v>
      </c>
      <c r="H9" s="3">
        <v>0</v>
      </c>
      <c r="I9" s="1">
        <v>1</v>
      </c>
      <c r="J9" s="2">
        <v>2</v>
      </c>
      <c r="K9" s="1">
        <f t="shared" si="0"/>
        <v>56</v>
      </c>
      <c r="L9" s="1">
        <f t="shared" si="1"/>
        <v>0</v>
      </c>
    </row>
    <row r="10" spans="1:12" x14ac:dyDescent="0.3">
      <c r="A10" s="1" t="s">
        <v>61</v>
      </c>
      <c r="B10" s="5">
        <v>44791</v>
      </c>
      <c r="C10" s="5">
        <v>44853</v>
      </c>
      <c r="D10" s="1">
        <v>62</v>
      </c>
      <c r="E10" s="1" t="s">
        <v>56</v>
      </c>
      <c r="F10" s="1" t="s">
        <v>55</v>
      </c>
      <c r="G10" s="1" t="s">
        <v>47</v>
      </c>
      <c r="H10" s="3">
        <v>0</v>
      </c>
      <c r="I10" s="1">
        <v>0</v>
      </c>
      <c r="J10" s="2">
        <v>2</v>
      </c>
      <c r="K10" s="1">
        <f t="shared" si="0"/>
        <v>40</v>
      </c>
      <c r="L10" s="1">
        <f t="shared" si="1"/>
        <v>0</v>
      </c>
    </row>
    <row r="11" spans="1:12" s="7" customFormat="1" x14ac:dyDescent="0.3">
      <c r="A11" s="7" t="s">
        <v>60</v>
      </c>
      <c r="B11" s="8">
        <v>44791</v>
      </c>
      <c r="C11" s="8">
        <v>44806</v>
      </c>
      <c r="D11" s="7">
        <f>C11-B11</f>
        <v>15</v>
      </c>
      <c r="E11" s="7" t="s">
        <v>56</v>
      </c>
      <c r="F11" s="7" t="s">
        <v>55</v>
      </c>
      <c r="G11" s="7" t="s">
        <v>47</v>
      </c>
      <c r="H11" s="3">
        <v>8</v>
      </c>
      <c r="I11" s="7">
        <v>0</v>
      </c>
      <c r="J11" s="2">
        <v>0</v>
      </c>
      <c r="K11" s="7">
        <f>D11*(10-J11)</f>
        <v>150</v>
      </c>
      <c r="L11" s="7">
        <f>H11/(10-J11)/D11</f>
        <v>5.3333333333333337E-2</v>
      </c>
    </row>
    <row r="12" spans="1:12" s="4" customFormat="1" x14ac:dyDescent="0.3">
      <c r="A12" s="1" t="s">
        <v>60</v>
      </c>
      <c r="B12" s="5">
        <v>44791</v>
      </c>
      <c r="C12" s="5">
        <v>44816</v>
      </c>
      <c r="D12" s="1">
        <v>25</v>
      </c>
      <c r="E12" s="1" t="s">
        <v>56</v>
      </c>
      <c r="F12" s="1" t="s">
        <v>55</v>
      </c>
      <c r="G12" s="1" t="s">
        <v>47</v>
      </c>
      <c r="H12" s="3">
        <v>2</v>
      </c>
      <c r="I12" s="1">
        <v>0</v>
      </c>
      <c r="J12" s="2">
        <v>0</v>
      </c>
      <c r="K12" s="1">
        <f t="shared" ref="K12:K18" si="2">(D12-D11)*(10-J12)</f>
        <v>100</v>
      </c>
      <c r="L12" s="4">
        <f t="shared" ref="L12:L18" si="3">H12/(10-J12)/(D12-D11)</f>
        <v>0.02</v>
      </c>
    </row>
    <row r="13" spans="1:12" s="4" customFormat="1" x14ac:dyDescent="0.3">
      <c r="A13" s="1" t="s">
        <v>60</v>
      </c>
      <c r="B13" s="6">
        <v>44791</v>
      </c>
      <c r="C13" s="6">
        <v>44825</v>
      </c>
      <c r="D13" s="1">
        <v>34</v>
      </c>
      <c r="E13" s="1" t="s">
        <v>56</v>
      </c>
      <c r="F13" s="1" t="s">
        <v>55</v>
      </c>
      <c r="G13" s="1" t="s">
        <v>47</v>
      </c>
      <c r="H13" s="3">
        <v>1</v>
      </c>
      <c r="I13" s="1">
        <v>0</v>
      </c>
      <c r="J13" s="2">
        <v>0</v>
      </c>
      <c r="K13" s="1">
        <f t="shared" si="2"/>
        <v>90</v>
      </c>
      <c r="L13" s="4">
        <f t="shared" si="3"/>
        <v>1.1111111111111112E-2</v>
      </c>
    </row>
    <row r="14" spans="1:12" s="4" customFormat="1" x14ac:dyDescent="0.3">
      <c r="A14" s="4" t="s">
        <v>60</v>
      </c>
      <c r="B14" s="5">
        <v>44791</v>
      </c>
      <c r="C14" s="5">
        <v>44833</v>
      </c>
      <c r="D14" s="4">
        <v>35</v>
      </c>
      <c r="E14" s="4" t="s">
        <v>56</v>
      </c>
      <c r="F14" s="4" t="s">
        <v>55</v>
      </c>
      <c r="G14" s="4" t="s">
        <v>47</v>
      </c>
      <c r="H14" s="3">
        <v>12</v>
      </c>
      <c r="I14" s="4">
        <v>0</v>
      </c>
      <c r="J14" s="2">
        <v>0</v>
      </c>
      <c r="K14" s="1">
        <f t="shared" si="2"/>
        <v>10</v>
      </c>
      <c r="L14" s="4">
        <f t="shared" si="3"/>
        <v>1.2</v>
      </c>
    </row>
    <row r="15" spans="1:12" x14ac:dyDescent="0.3">
      <c r="A15" s="1" t="s">
        <v>60</v>
      </c>
      <c r="B15" s="6">
        <v>44791</v>
      </c>
      <c r="C15" s="6">
        <v>44833</v>
      </c>
      <c r="D15" s="1">
        <v>42</v>
      </c>
      <c r="E15" s="1" t="s">
        <v>56</v>
      </c>
      <c r="F15" s="1" t="s">
        <v>55</v>
      </c>
      <c r="G15" s="1" t="s">
        <v>47</v>
      </c>
      <c r="H15" s="3">
        <v>3</v>
      </c>
      <c r="I15" s="1">
        <v>0</v>
      </c>
      <c r="J15" s="2">
        <v>0</v>
      </c>
      <c r="K15" s="1">
        <f t="shared" si="2"/>
        <v>70</v>
      </c>
      <c r="L15" s="1">
        <f t="shared" si="3"/>
        <v>4.2857142857142858E-2</v>
      </c>
    </row>
    <row r="16" spans="1:12" ht="15.6" customHeight="1" x14ac:dyDescent="0.3">
      <c r="A16" s="4" t="s">
        <v>60</v>
      </c>
      <c r="B16" s="5">
        <v>44791</v>
      </c>
      <c r="C16" s="5">
        <v>44847</v>
      </c>
      <c r="D16" s="4">
        <v>49</v>
      </c>
      <c r="E16" s="4" t="s">
        <v>56</v>
      </c>
      <c r="F16" s="4" t="s">
        <v>55</v>
      </c>
      <c r="G16" s="4" t="s">
        <v>47</v>
      </c>
      <c r="H16" s="3">
        <v>1</v>
      </c>
      <c r="I16" s="4">
        <v>0</v>
      </c>
      <c r="J16" s="2">
        <v>0</v>
      </c>
      <c r="K16" s="1">
        <f t="shared" si="2"/>
        <v>70</v>
      </c>
      <c r="L16" s="1">
        <f t="shared" si="3"/>
        <v>1.4285714285714287E-2</v>
      </c>
    </row>
    <row r="17" spans="1:12" s="4" customFormat="1" x14ac:dyDescent="0.3">
      <c r="A17" s="4" t="s">
        <v>60</v>
      </c>
      <c r="B17" s="5">
        <v>44791</v>
      </c>
      <c r="C17" s="5">
        <v>44852</v>
      </c>
      <c r="D17" s="4">
        <v>54</v>
      </c>
      <c r="E17" s="4" t="s">
        <v>56</v>
      </c>
      <c r="F17" s="4" t="s">
        <v>55</v>
      </c>
      <c r="G17" s="4" t="s">
        <v>47</v>
      </c>
      <c r="H17" s="3">
        <v>4</v>
      </c>
      <c r="I17" s="4">
        <v>0</v>
      </c>
      <c r="J17" s="2">
        <v>0</v>
      </c>
      <c r="K17" s="1">
        <f t="shared" si="2"/>
        <v>50</v>
      </c>
      <c r="L17" s="4">
        <f t="shared" si="3"/>
        <v>0.08</v>
      </c>
    </row>
    <row r="18" spans="1:12" s="4" customFormat="1" x14ac:dyDescent="0.3">
      <c r="A18" s="1" t="s">
        <v>60</v>
      </c>
      <c r="B18" s="5">
        <v>44791</v>
      </c>
      <c r="C18" s="5">
        <v>44852</v>
      </c>
      <c r="D18" s="1">
        <v>61</v>
      </c>
      <c r="E18" s="1" t="s">
        <v>56</v>
      </c>
      <c r="F18" s="1" t="s">
        <v>55</v>
      </c>
      <c r="G18" s="1" t="s">
        <v>47</v>
      </c>
      <c r="H18" s="3">
        <v>0</v>
      </c>
      <c r="I18" s="1">
        <v>0</v>
      </c>
      <c r="J18" s="2">
        <v>0</v>
      </c>
      <c r="K18" s="1">
        <f t="shared" si="2"/>
        <v>70</v>
      </c>
      <c r="L18" s="4">
        <f t="shared" si="3"/>
        <v>0</v>
      </c>
    </row>
    <row r="19" spans="1:12" s="7" customFormat="1" x14ac:dyDescent="0.3">
      <c r="A19" s="7" t="s">
        <v>59</v>
      </c>
      <c r="B19" s="8">
        <v>44791</v>
      </c>
      <c r="C19" s="8">
        <v>44802</v>
      </c>
      <c r="D19" s="7">
        <f>C19-B19</f>
        <v>11</v>
      </c>
      <c r="E19" s="7" t="s">
        <v>56</v>
      </c>
      <c r="F19" s="7" t="s">
        <v>55</v>
      </c>
      <c r="G19" s="7" t="s">
        <v>47</v>
      </c>
      <c r="H19" s="3">
        <v>5</v>
      </c>
      <c r="I19" s="7">
        <v>0</v>
      </c>
      <c r="J19" s="2">
        <v>0</v>
      </c>
      <c r="K19" s="7">
        <f>$D19*(10-$J19)</f>
        <v>110</v>
      </c>
      <c r="L19" s="7">
        <f>H19/(10-J19)/D19</f>
        <v>4.5454545454545456E-2</v>
      </c>
    </row>
    <row r="20" spans="1:12" s="4" customFormat="1" x14ac:dyDescent="0.3">
      <c r="A20" s="1" t="s">
        <v>59</v>
      </c>
      <c r="B20" s="5">
        <v>44791</v>
      </c>
      <c r="C20" s="5">
        <v>44806</v>
      </c>
      <c r="D20" s="1">
        <f>C20-B20</f>
        <v>15</v>
      </c>
      <c r="E20" s="1" t="s">
        <v>56</v>
      </c>
      <c r="F20" s="1" t="s">
        <v>55</v>
      </c>
      <c r="G20" s="1" t="s">
        <v>47</v>
      </c>
      <c r="H20" s="3">
        <v>0</v>
      </c>
      <c r="I20" s="1">
        <v>1</v>
      </c>
      <c r="J20" s="2">
        <v>1</v>
      </c>
      <c r="K20" s="1">
        <f t="shared" ref="K20:K27" si="4">($D20-D19)*(10-$J20)</f>
        <v>36</v>
      </c>
      <c r="L20" s="4">
        <f>H20/(10-J20)/D20</f>
        <v>0</v>
      </c>
    </row>
    <row r="21" spans="1:12" s="4" customFormat="1" x14ac:dyDescent="0.3">
      <c r="A21" s="1" t="s">
        <v>59</v>
      </c>
      <c r="B21" s="5">
        <v>44791</v>
      </c>
      <c r="C21" s="5">
        <v>44812</v>
      </c>
      <c r="D21" s="1">
        <v>21</v>
      </c>
      <c r="E21" s="1" t="s">
        <v>56</v>
      </c>
      <c r="F21" s="1" t="s">
        <v>55</v>
      </c>
      <c r="G21" s="1" t="s">
        <v>47</v>
      </c>
      <c r="H21" s="3">
        <v>14</v>
      </c>
      <c r="I21" s="1">
        <v>0</v>
      </c>
      <c r="J21" s="2">
        <v>1</v>
      </c>
      <c r="K21" s="1">
        <f t="shared" si="4"/>
        <v>54</v>
      </c>
      <c r="L21" s="4">
        <f t="shared" ref="L21:L27" si="5">H21/(10-J21)/(D21-D20)</f>
        <v>0.25925925925925924</v>
      </c>
    </row>
    <row r="22" spans="1:12" s="4" customFormat="1" x14ac:dyDescent="0.3">
      <c r="A22" s="4" t="s">
        <v>59</v>
      </c>
      <c r="B22" s="5">
        <v>44791</v>
      </c>
      <c r="C22" s="5">
        <v>44817</v>
      </c>
      <c r="D22" s="4">
        <v>26</v>
      </c>
      <c r="E22" s="4" t="s">
        <v>56</v>
      </c>
      <c r="F22" s="4" t="s">
        <v>55</v>
      </c>
      <c r="G22" s="4" t="s">
        <v>47</v>
      </c>
      <c r="H22" s="3">
        <v>8</v>
      </c>
      <c r="I22" s="4">
        <v>0</v>
      </c>
      <c r="J22" s="2">
        <v>1</v>
      </c>
      <c r="K22" s="1">
        <f t="shared" si="4"/>
        <v>45</v>
      </c>
      <c r="L22" s="4">
        <f t="shared" si="5"/>
        <v>0.17777777777777776</v>
      </c>
    </row>
    <row r="23" spans="1:12" x14ac:dyDescent="0.3">
      <c r="A23" s="4" t="s">
        <v>59</v>
      </c>
      <c r="B23" s="5">
        <v>44791</v>
      </c>
      <c r="C23" s="5">
        <v>44823</v>
      </c>
      <c r="D23" s="4">
        <v>32</v>
      </c>
      <c r="E23" s="4" t="s">
        <v>56</v>
      </c>
      <c r="F23" s="4" t="s">
        <v>55</v>
      </c>
      <c r="G23" s="4" t="s">
        <v>47</v>
      </c>
      <c r="H23" s="3">
        <v>0</v>
      </c>
      <c r="I23" s="4">
        <v>1</v>
      </c>
      <c r="J23" s="2">
        <v>2</v>
      </c>
      <c r="K23" s="1">
        <f t="shared" si="4"/>
        <v>48</v>
      </c>
      <c r="L23" s="4">
        <f t="shared" si="5"/>
        <v>0</v>
      </c>
    </row>
    <row r="24" spans="1:12" x14ac:dyDescent="0.3">
      <c r="A24" s="4" t="s">
        <v>59</v>
      </c>
      <c r="B24" s="5">
        <v>44791</v>
      </c>
      <c r="C24" s="5">
        <v>44839</v>
      </c>
      <c r="D24" s="4">
        <v>41</v>
      </c>
      <c r="E24" s="4" t="s">
        <v>56</v>
      </c>
      <c r="F24" s="4" t="s">
        <v>55</v>
      </c>
      <c r="G24" s="4" t="s">
        <v>47</v>
      </c>
      <c r="H24" s="3">
        <v>3</v>
      </c>
      <c r="I24" s="4">
        <v>0</v>
      </c>
      <c r="J24" s="2">
        <v>2</v>
      </c>
      <c r="K24" s="1">
        <f t="shared" si="4"/>
        <v>72</v>
      </c>
      <c r="L24" s="4">
        <f t="shared" si="5"/>
        <v>4.1666666666666664E-2</v>
      </c>
    </row>
    <row r="25" spans="1:12" x14ac:dyDescent="0.3">
      <c r="A25" s="4" t="s">
        <v>59</v>
      </c>
      <c r="B25" s="5">
        <v>44791</v>
      </c>
      <c r="C25" s="5">
        <v>44846</v>
      </c>
      <c r="D25" s="4">
        <v>48</v>
      </c>
      <c r="E25" s="4" t="s">
        <v>56</v>
      </c>
      <c r="F25" s="4" t="s">
        <v>55</v>
      </c>
      <c r="G25" s="4" t="s">
        <v>47</v>
      </c>
      <c r="H25" s="3">
        <v>1</v>
      </c>
      <c r="I25" s="4">
        <v>0</v>
      </c>
      <c r="J25" s="2">
        <v>2</v>
      </c>
      <c r="K25" s="1">
        <f t="shared" si="4"/>
        <v>56</v>
      </c>
      <c r="L25" s="4">
        <f t="shared" si="5"/>
        <v>1.7857142857142856E-2</v>
      </c>
    </row>
    <row r="26" spans="1:12" x14ac:dyDescent="0.3">
      <c r="A26" s="4" t="s">
        <v>59</v>
      </c>
      <c r="B26" s="5">
        <v>44791</v>
      </c>
      <c r="C26" s="5">
        <v>44851</v>
      </c>
      <c r="D26" s="4">
        <v>53</v>
      </c>
      <c r="E26" s="4" t="s">
        <v>56</v>
      </c>
      <c r="F26" s="4" t="s">
        <v>55</v>
      </c>
      <c r="G26" s="4" t="s">
        <v>47</v>
      </c>
      <c r="H26" s="3">
        <v>1</v>
      </c>
      <c r="I26" s="4">
        <v>0</v>
      </c>
      <c r="J26" s="2">
        <v>2</v>
      </c>
      <c r="K26" s="1">
        <f t="shared" si="4"/>
        <v>40</v>
      </c>
      <c r="L26" s="4">
        <f t="shared" si="5"/>
        <v>2.5000000000000001E-2</v>
      </c>
    </row>
    <row r="27" spans="1:12" s="4" customFormat="1" x14ac:dyDescent="0.3">
      <c r="A27" s="4" t="s">
        <v>59</v>
      </c>
      <c r="B27" s="5">
        <v>44791</v>
      </c>
      <c r="C27" s="9">
        <v>44851</v>
      </c>
      <c r="D27" s="4">
        <v>60</v>
      </c>
      <c r="E27" s="4" t="s">
        <v>56</v>
      </c>
      <c r="F27" s="4" t="s">
        <v>55</v>
      </c>
      <c r="G27" s="4" t="s">
        <v>47</v>
      </c>
      <c r="H27" s="3">
        <v>0</v>
      </c>
      <c r="I27" s="4">
        <v>2</v>
      </c>
      <c r="J27" s="2">
        <v>4</v>
      </c>
      <c r="K27" s="1">
        <f t="shared" si="4"/>
        <v>42</v>
      </c>
      <c r="L27" s="4">
        <f t="shared" si="5"/>
        <v>0</v>
      </c>
    </row>
    <row r="28" spans="1:12" s="7" customFormat="1" x14ac:dyDescent="0.3">
      <c r="A28" s="7" t="s">
        <v>58</v>
      </c>
      <c r="B28" s="8">
        <v>44791</v>
      </c>
      <c r="C28" s="8">
        <v>44803</v>
      </c>
      <c r="D28" s="7">
        <v>12</v>
      </c>
      <c r="E28" s="7" t="s">
        <v>56</v>
      </c>
      <c r="F28" s="7" t="s">
        <v>55</v>
      </c>
      <c r="G28" s="7" t="s">
        <v>47</v>
      </c>
      <c r="H28" s="3">
        <v>2</v>
      </c>
      <c r="I28" s="7">
        <v>0</v>
      </c>
      <c r="J28" s="2">
        <v>0</v>
      </c>
      <c r="K28" s="7">
        <f>$D28*(10-$J28)</f>
        <v>120</v>
      </c>
      <c r="L28" s="7">
        <f>H28/(10-J28)/D28</f>
        <v>1.6666666666666666E-2</v>
      </c>
    </row>
    <row r="29" spans="1:12" s="4" customFormat="1" x14ac:dyDescent="0.3">
      <c r="A29" s="1" t="s">
        <v>58</v>
      </c>
      <c r="B29" s="5">
        <v>44791</v>
      </c>
      <c r="C29" s="5">
        <v>44809</v>
      </c>
      <c r="D29" s="1">
        <f>C29-B29</f>
        <v>18</v>
      </c>
      <c r="E29" s="1" t="s">
        <v>56</v>
      </c>
      <c r="F29" s="1" t="s">
        <v>55</v>
      </c>
      <c r="G29" s="1" t="s">
        <v>47</v>
      </c>
      <c r="H29" s="3">
        <v>4</v>
      </c>
      <c r="I29" s="1">
        <v>0</v>
      </c>
      <c r="J29" s="2">
        <v>0</v>
      </c>
      <c r="K29" s="1">
        <f t="shared" ref="K29:K38" si="6">($D29-D28)*(10-$J29)</f>
        <v>60</v>
      </c>
      <c r="L29" s="4">
        <f t="shared" ref="L29:L38" si="7">H29/(10-J29)/(D29-D28)</f>
        <v>6.6666666666666666E-2</v>
      </c>
    </row>
    <row r="30" spans="1:12" s="4" customFormat="1" x14ac:dyDescent="0.3">
      <c r="A30" s="1" t="s">
        <v>58</v>
      </c>
      <c r="B30" s="5">
        <v>44791</v>
      </c>
      <c r="C30" s="5">
        <v>44818</v>
      </c>
      <c r="D30" s="1">
        <f>C30-B30-7</f>
        <v>20</v>
      </c>
      <c r="E30" s="1" t="s">
        <v>56</v>
      </c>
      <c r="F30" s="1" t="s">
        <v>55</v>
      </c>
      <c r="G30" s="1" t="s">
        <v>47</v>
      </c>
      <c r="H30" s="3">
        <v>1</v>
      </c>
      <c r="I30" s="1">
        <v>0</v>
      </c>
      <c r="J30" s="2">
        <v>0</v>
      </c>
      <c r="K30" s="1">
        <f t="shared" si="6"/>
        <v>20</v>
      </c>
      <c r="L30" s="4">
        <f t="shared" si="7"/>
        <v>0.05</v>
      </c>
    </row>
    <row r="31" spans="1:12" s="4" customFormat="1" x14ac:dyDescent="0.3">
      <c r="A31" s="1" t="s">
        <v>58</v>
      </c>
      <c r="B31" s="6">
        <v>44791</v>
      </c>
      <c r="C31" s="6">
        <v>44813</v>
      </c>
      <c r="D31" s="1">
        <v>22</v>
      </c>
      <c r="E31" s="1" t="s">
        <v>56</v>
      </c>
      <c r="F31" s="1" t="s">
        <v>55</v>
      </c>
      <c r="G31" s="1" t="s">
        <v>47</v>
      </c>
      <c r="H31" s="3">
        <v>5</v>
      </c>
      <c r="I31" s="1">
        <v>0</v>
      </c>
      <c r="J31" s="2">
        <v>0</v>
      </c>
      <c r="K31" s="1">
        <f t="shared" si="6"/>
        <v>20</v>
      </c>
      <c r="L31" s="4">
        <f t="shared" si="7"/>
        <v>0.25</v>
      </c>
    </row>
    <row r="32" spans="1:12" s="4" customFormat="1" x14ac:dyDescent="0.3">
      <c r="A32" s="4" t="s">
        <v>58</v>
      </c>
      <c r="B32" s="5">
        <v>44791</v>
      </c>
      <c r="C32" s="5">
        <v>44824</v>
      </c>
      <c r="D32" s="4">
        <v>26</v>
      </c>
      <c r="E32" s="4" t="s">
        <v>56</v>
      </c>
      <c r="F32" s="4" t="s">
        <v>55</v>
      </c>
      <c r="G32" s="4" t="s">
        <v>47</v>
      </c>
      <c r="H32" s="3">
        <v>1</v>
      </c>
      <c r="I32" s="4">
        <v>0</v>
      </c>
      <c r="J32" s="2">
        <v>0</v>
      </c>
      <c r="K32" s="1">
        <f t="shared" si="6"/>
        <v>40</v>
      </c>
      <c r="L32" s="4">
        <f t="shared" si="7"/>
        <v>2.5000000000000001E-2</v>
      </c>
    </row>
    <row r="33" spans="1:12" s="4" customFormat="1" x14ac:dyDescent="0.3">
      <c r="A33" s="4" t="s">
        <v>58</v>
      </c>
      <c r="B33" s="5">
        <v>44791</v>
      </c>
      <c r="C33" s="5">
        <v>45183</v>
      </c>
      <c r="D33" s="4">
        <v>27</v>
      </c>
      <c r="E33" s="4" t="s">
        <v>56</v>
      </c>
      <c r="F33" s="4" t="s">
        <v>55</v>
      </c>
      <c r="G33" s="4" t="s">
        <v>47</v>
      </c>
      <c r="H33" s="3">
        <v>5</v>
      </c>
      <c r="I33" s="4">
        <v>0</v>
      </c>
      <c r="J33" s="2">
        <v>0</v>
      </c>
      <c r="K33" s="1">
        <f t="shared" si="6"/>
        <v>10</v>
      </c>
      <c r="L33" s="4">
        <f t="shared" si="7"/>
        <v>0.5</v>
      </c>
    </row>
    <row r="34" spans="1:12" x14ac:dyDescent="0.3">
      <c r="A34" s="4" t="s">
        <v>58</v>
      </c>
      <c r="B34" s="5">
        <v>44791</v>
      </c>
      <c r="C34" s="5">
        <v>44824</v>
      </c>
      <c r="D34" s="4">
        <v>33</v>
      </c>
      <c r="E34" s="4" t="s">
        <v>56</v>
      </c>
      <c r="F34" s="4" t="s">
        <v>55</v>
      </c>
      <c r="G34" s="4" t="s">
        <v>47</v>
      </c>
      <c r="H34" s="3">
        <v>2</v>
      </c>
      <c r="I34" s="4">
        <v>1</v>
      </c>
      <c r="J34" s="2">
        <v>1</v>
      </c>
      <c r="K34" s="1">
        <f t="shared" si="6"/>
        <v>54</v>
      </c>
      <c r="L34" s="4">
        <f t="shared" si="7"/>
        <v>3.7037037037037035E-2</v>
      </c>
    </row>
    <row r="35" spans="1:12" x14ac:dyDescent="0.3">
      <c r="A35" s="4" t="s">
        <v>58</v>
      </c>
      <c r="B35" s="5">
        <v>44791</v>
      </c>
      <c r="C35" s="5">
        <v>44834</v>
      </c>
      <c r="D35" s="4">
        <v>36</v>
      </c>
      <c r="E35" s="4" t="s">
        <v>56</v>
      </c>
      <c r="F35" s="4" t="s">
        <v>55</v>
      </c>
      <c r="G35" s="4" t="s">
        <v>47</v>
      </c>
      <c r="H35" s="3">
        <v>3</v>
      </c>
      <c r="I35" s="4">
        <v>0</v>
      </c>
      <c r="J35" s="2">
        <v>1</v>
      </c>
      <c r="K35" s="1">
        <f t="shared" si="6"/>
        <v>27</v>
      </c>
      <c r="L35" s="4">
        <f t="shared" si="7"/>
        <v>0.1111111111111111</v>
      </c>
    </row>
    <row r="36" spans="1:12" x14ac:dyDescent="0.3">
      <c r="A36" s="4" t="s">
        <v>58</v>
      </c>
      <c r="B36" s="5">
        <v>44791</v>
      </c>
      <c r="C36" s="5">
        <v>44841</v>
      </c>
      <c r="D36" s="4">
        <v>43</v>
      </c>
      <c r="E36" s="4" t="s">
        <v>56</v>
      </c>
      <c r="F36" s="4" t="s">
        <v>55</v>
      </c>
      <c r="G36" s="4" t="s">
        <v>47</v>
      </c>
      <c r="H36" s="3">
        <v>3</v>
      </c>
      <c r="I36" s="4">
        <v>0</v>
      </c>
      <c r="J36" s="2">
        <v>1</v>
      </c>
      <c r="K36" s="1">
        <f t="shared" si="6"/>
        <v>63</v>
      </c>
      <c r="L36" s="4">
        <f t="shared" si="7"/>
        <v>4.7619047619047616E-2</v>
      </c>
    </row>
    <row r="37" spans="1:12" x14ac:dyDescent="0.3">
      <c r="A37" s="4" t="s">
        <v>58</v>
      </c>
      <c r="B37" s="5">
        <v>44791</v>
      </c>
      <c r="C37" s="5">
        <v>44853</v>
      </c>
      <c r="D37" s="4">
        <v>55</v>
      </c>
      <c r="E37" s="4" t="s">
        <v>56</v>
      </c>
      <c r="F37" s="4" t="s">
        <v>55</v>
      </c>
      <c r="G37" s="4" t="s">
        <v>47</v>
      </c>
      <c r="H37" s="3">
        <v>1</v>
      </c>
      <c r="I37" s="4">
        <v>0</v>
      </c>
      <c r="J37" s="2">
        <v>1</v>
      </c>
      <c r="K37" s="1">
        <f t="shared" si="6"/>
        <v>108</v>
      </c>
      <c r="L37" s="4">
        <f t="shared" si="7"/>
        <v>9.2592592592592587E-3</v>
      </c>
    </row>
    <row r="38" spans="1:12" s="4" customFormat="1" x14ac:dyDescent="0.3">
      <c r="A38" s="4" t="s">
        <v>58</v>
      </c>
      <c r="B38" s="5">
        <v>44791</v>
      </c>
      <c r="C38" s="5">
        <v>44853</v>
      </c>
      <c r="D38" s="4">
        <v>62</v>
      </c>
      <c r="E38" s="4" t="s">
        <v>56</v>
      </c>
      <c r="F38" s="4" t="s">
        <v>55</v>
      </c>
      <c r="G38" s="4" t="s">
        <v>47</v>
      </c>
      <c r="H38" s="3">
        <v>0</v>
      </c>
      <c r="I38" s="4">
        <v>1</v>
      </c>
      <c r="J38" s="2">
        <v>2</v>
      </c>
      <c r="K38" s="1">
        <f t="shared" si="6"/>
        <v>56</v>
      </c>
      <c r="L38" s="4">
        <f t="shared" si="7"/>
        <v>0</v>
      </c>
    </row>
    <row r="39" spans="1:12" s="7" customFormat="1" x14ac:dyDescent="0.3">
      <c r="A39" s="7" t="s">
        <v>57</v>
      </c>
      <c r="B39" s="8">
        <v>44791</v>
      </c>
      <c r="C39" s="8">
        <v>44802</v>
      </c>
      <c r="D39" s="7">
        <f>C39-B39</f>
        <v>11</v>
      </c>
      <c r="E39" s="7" t="s">
        <v>56</v>
      </c>
      <c r="F39" s="7" t="s">
        <v>55</v>
      </c>
      <c r="G39" s="7" t="s">
        <v>47</v>
      </c>
      <c r="H39" s="3">
        <v>8</v>
      </c>
      <c r="I39" s="7">
        <v>0</v>
      </c>
      <c r="J39" s="2">
        <v>0</v>
      </c>
      <c r="K39" s="7">
        <f>$D39*(10-$J39)</f>
        <v>110</v>
      </c>
      <c r="L39" s="7">
        <f>H39/(10-J39)/D39</f>
        <v>7.2727272727272738E-2</v>
      </c>
    </row>
    <row r="40" spans="1:12" s="4" customFormat="1" x14ac:dyDescent="0.3">
      <c r="A40" s="1" t="s">
        <v>57</v>
      </c>
      <c r="B40" s="5">
        <v>44791</v>
      </c>
      <c r="C40" s="5">
        <v>44812</v>
      </c>
      <c r="D40" s="1">
        <f>C40-B40-7</f>
        <v>14</v>
      </c>
      <c r="E40" s="1" t="s">
        <v>56</v>
      </c>
      <c r="F40" s="1" t="s">
        <v>55</v>
      </c>
      <c r="G40" s="1" t="s">
        <v>47</v>
      </c>
      <c r="H40" s="3">
        <v>2</v>
      </c>
      <c r="I40" s="1">
        <v>0</v>
      </c>
      <c r="J40" s="2">
        <v>0</v>
      </c>
      <c r="K40" s="1">
        <f t="shared" ref="K40:K50" si="8">($D40-D39)*(10-$J40)</f>
        <v>30</v>
      </c>
      <c r="L40" s="4">
        <f t="shared" ref="L40:L50" si="9">H40/(10-J40)/(D40-D39)</f>
        <v>6.6666666666666666E-2</v>
      </c>
    </row>
    <row r="41" spans="1:12" x14ac:dyDescent="0.3">
      <c r="A41" s="1" t="s">
        <v>57</v>
      </c>
      <c r="B41" s="5">
        <v>44791</v>
      </c>
      <c r="C41" s="5">
        <v>44806</v>
      </c>
      <c r="D41" s="1">
        <f>C41-B41</f>
        <v>15</v>
      </c>
      <c r="E41" s="1" t="s">
        <v>56</v>
      </c>
      <c r="F41" s="1" t="s">
        <v>55</v>
      </c>
      <c r="G41" s="1" t="s">
        <v>47</v>
      </c>
      <c r="H41" s="3">
        <v>19</v>
      </c>
      <c r="I41" s="1">
        <v>0</v>
      </c>
      <c r="J41" s="2">
        <v>0</v>
      </c>
      <c r="K41" s="1">
        <f t="shared" si="8"/>
        <v>10</v>
      </c>
      <c r="L41" s="4">
        <f t="shared" si="9"/>
        <v>1.9</v>
      </c>
    </row>
    <row r="42" spans="1:12" s="4" customFormat="1" x14ac:dyDescent="0.3">
      <c r="A42" s="1" t="s">
        <v>57</v>
      </c>
      <c r="B42" s="5">
        <v>44791</v>
      </c>
      <c r="C42" s="5">
        <v>44812</v>
      </c>
      <c r="D42" s="1">
        <f>C42-B42</f>
        <v>21</v>
      </c>
      <c r="E42" s="1" t="s">
        <v>56</v>
      </c>
      <c r="F42" s="1" t="s">
        <v>55</v>
      </c>
      <c r="G42" s="1" t="s">
        <v>47</v>
      </c>
      <c r="H42" s="3">
        <v>10</v>
      </c>
      <c r="I42" s="1">
        <v>0</v>
      </c>
      <c r="J42" s="2">
        <v>0</v>
      </c>
      <c r="K42" s="1">
        <f t="shared" si="8"/>
        <v>60</v>
      </c>
      <c r="L42" s="4">
        <f t="shared" si="9"/>
        <v>0.16666666666666666</v>
      </c>
    </row>
    <row r="43" spans="1:12" s="4" customFormat="1" x14ac:dyDescent="0.3">
      <c r="A43" s="4" t="s">
        <v>57</v>
      </c>
      <c r="B43" s="5">
        <v>44791</v>
      </c>
      <c r="C43" s="5">
        <v>44823</v>
      </c>
      <c r="D43" s="4">
        <f>C43-B43-7</f>
        <v>25</v>
      </c>
      <c r="E43" s="4" t="s">
        <v>56</v>
      </c>
      <c r="F43" s="4" t="s">
        <v>55</v>
      </c>
      <c r="G43" s="4" t="s">
        <v>47</v>
      </c>
      <c r="H43" s="3">
        <v>5</v>
      </c>
      <c r="I43" s="4">
        <v>0</v>
      </c>
      <c r="J43" s="2">
        <v>0</v>
      </c>
      <c r="K43" s="1">
        <f t="shared" si="8"/>
        <v>40</v>
      </c>
      <c r="L43" s="4">
        <f t="shared" si="9"/>
        <v>0.125</v>
      </c>
    </row>
    <row r="44" spans="1:12" s="4" customFormat="1" x14ac:dyDescent="0.3">
      <c r="A44" s="4" t="s">
        <v>57</v>
      </c>
      <c r="B44" s="5">
        <v>44791</v>
      </c>
      <c r="C44" s="5">
        <v>44817</v>
      </c>
      <c r="D44" s="4">
        <f>C44-B44</f>
        <v>26</v>
      </c>
      <c r="E44" s="4" t="s">
        <v>56</v>
      </c>
      <c r="F44" s="4" t="s">
        <v>55</v>
      </c>
      <c r="G44" s="4" t="s">
        <v>47</v>
      </c>
      <c r="H44" s="3">
        <v>3</v>
      </c>
      <c r="I44" s="4">
        <v>0</v>
      </c>
      <c r="J44" s="2">
        <v>0</v>
      </c>
      <c r="K44" s="1">
        <f t="shared" si="8"/>
        <v>10</v>
      </c>
      <c r="L44" s="4">
        <f t="shared" si="9"/>
        <v>0.3</v>
      </c>
    </row>
    <row r="45" spans="1:12" s="4" customFormat="1" x14ac:dyDescent="0.3">
      <c r="A45" s="4" t="s">
        <v>57</v>
      </c>
      <c r="B45" s="5">
        <v>44791</v>
      </c>
      <c r="C45" s="5">
        <v>44823</v>
      </c>
      <c r="D45" s="4">
        <f>C45-B45</f>
        <v>32</v>
      </c>
      <c r="E45" s="4" t="s">
        <v>56</v>
      </c>
      <c r="F45" s="4" t="s">
        <v>55</v>
      </c>
      <c r="G45" s="4" t="s">
        <v>47</v>
      </c>
      <c r="H45" s="3">
        <v>0</v>
      </c>
      <c r="I45" s="4">
        <v>2</v>
      </c>
      <c r="J45" s="2">
        <v>2</v>
      </c>
      <c r="K45" s="1">
        <f t="shared" si="8"/>
        <v>48</v>
      </c>
      <c r="L45" s="4">
        <f t="shared" si="9"/>
        <v>0</v>
      </c>
    </row>
    <row r="46" spans="1:12" s="4" customFormat="1" x14ac:dyDescent="0.3">
      <c r="A46" s="1" t="s">
        <v>57</v>
      </c>
      <c r="B46" s="6">
        <v>44791</v>
      </c>
      <c r="C46" s="6">
        <v>44832</v>
      </c>
      <c r="D46" s="1">
        <f>C46-B46-7</f>
        <v>34</v>
      </c>
      <c r="E46" s="1" t="s">
        <v>56</v>
      </c>
      <c r="F46" s="1" t="s">
        <v>55</v>
      </c>
      <c r="G46" s="1" t="s">
        <v>47</v>
      </c>
      <c r="H46" s="3">
        <v>3</v>
      </c>
      <c r="I46" s="1">
        <v>0</v>
      </c>
      <c r="J46" s="2">
        <v>2</v>
      </c>
      <c r="K46" s="1">
        <f t="shared" si="8"/>
        <v>16</v>
      </c>
      <c r="L46" s="4">
        <f t="shared" si="9"/>
        <v>0.1875</v>
      </c>
    </row>
    <row r="47" spans="1:12" x14ac:dyDescent="0.3">
      <c r="A47" s="4" t="s">
        <v>57</v>
      </c>
      <c r="B47" s="5">
        <v>44791</v>
      </c>
      <c r="C47" s="5">
        <v>44832</v>
      </c>
      <c r="D47" s="4">
        <f>C47-B47</f>
        <v>41</v>
      </c>
      <c r="E47" s="4" t="s">
        <v>56</v>
      </c>
      <c r="F47" s="4" t="s">
        <v>55</v>
      </c>
      <c r="G47" s="4" t="s">
        <v>47</v>
      </c>
      <c r="H47" s="3">
        <v>1</v>
      </c>
      <c r="I47" s="4">
        <v>2</v>
      </c>
      <c r="J47" s="2">
        <v>4</v>
      </c>
      <c r="K47" s="1">
        <f t="shared" si="8"/>
        <v>42</v>
      </c>
      <c r="L47" s="4">
        <f t="shared" si="9"/>
        <v>2.3809523809523808E-2</v>
      </c>
    </row>
    <row r="48" spans="1:12" x14ac:dyDescent="0.3">
      <c r="A48" s="1" t="s">
        <v>57</v>
      </c>
      <c r="B48" s="6">
        <v>44791</v>
      </c>
      <c r="C48" s="6">
        <v>44846</v>
      </c>
      <c r="D48" s="1">
        <f>C48-B48-7</f>
        <v>48</v>
      </c>
      <c r="E48" s="1" t="s">
        <v>56</v>
      </c>
      <c r="F48" s="1" t="s">
        <v>55</v>
      </c>
      <c r="G48" s="1" t="s">
        <v>47</v>
      </c>
      <c r="H48" s="3">
        <v>2</v>
      </c>
      <c r="I48" s="1">
        <v>0</v>
      </c>
      <c r="J48" s="2">
        <v>4</v>
      </c>
      <c r="K48" s="1">
        <f t="shared" si="8"/>
        <v>42</v>
      </c>
      <c r="L48" s="4">
        <f t="shared" si="9"/>
        <v>4.7619047619047616E-2</v>
      </c>
    </row>
    <row r="49" spans="1:12" s="4" customFormat="1" x14ac:dyDescent="0.3">
      <c r="A49" s="4" t="s">
        <v>57</v>
      </c>
      <c r="B49" s="5">
        <v>44791</v>
      </c>
      <c r="C49" s="5">
        <v>44846</v>
      </c>
      <c r="D49" s="4">
        <v>55</v>
      </c>
      <c r="E49" s="4" t="s">
        <v>56</v>
      </c>
      <c r="F49" s="4" t="s">
        <v>55</v>
      </c>
      <c r="G49" s="4" t="s">
        <v>47</v>
      </c>
      <c r="H49" s="3">
        <v>0</v>
      </c>
      <c r="I49" s="4">
        <v>1</v>
      </c>
      <c r="J49" s="2">
        <v>5</v>
      </c>
      <c r="K49" s="1">
        <f t="shared" si="8"/>
        <v>35</v>
      </c>
      <c r="L49" s="1">
        <f t="shared" si="9"/>
        <v>0</v>
      </c>
    </row>
    <row r="50" spans="1:12" s="4" customFormat="1" x14ac:dyDescent="0.3">
      <c r="A50" s="1" t="s">
        <v>57</v>
      </c>
      <c r="B50" s="5">
        <v>44791</v>
      </c>
      <c r="C50" s="5">
        <v>44851</v>
      </c>
      <c r="D50" s="1">
        <v>60</v>
      </c>
      <c r="E50" s="1" t="s">
        <v>56</v>
      </c>
      <c r="F50" s="1" t="s">
        <v>55</v>
      </c>
      <c r="G50" s="1" t="s">
        <v>47</v>
      </c>
      <c r="H50" s="3">
        <v>0</v>
      </c>
      <c r="I50" s="1">
        <v>0</v>
      </c>
      <c r="J50" s="2">
        <v>5</v>
      </c>
      <c r="K50" s="1">
        <f t="shared" si="8"/>
        <v>25</v>
      </c>
      <c r="L50" s="4">
        <f t="shared" si="9"/>
        <v>0</v>
      </c>
    </row>
    <row r="51" spans="1:12" s="7" customFormat="1" x14ac:dyDescent="0.3">
      <c r="A51" s="7" t="s">
        <v>54</v>
      </c>
      <c r="B51" s="8">
        <v>44791</v>
      </c>
      <c r="C51" s="8">
        <v>44803</v>
      </c>
      <c r="D51" s="7">
        <f>C51-B51-7</f>
        <v>5</v>
      </c>
      <c r="E51" s="7" t="s">
        <v>49</v>
      </c>
      <c r="F51" s="7" t="s">
        <v>48</v>
      </c>
      <c r="G51" s="7" t="s">
        <v>47</v>
      </c>
      <c r="H51" s="3">
        <v>1</v>
      </c>
      <c r="I51" s="7">
        <v>0</v>
      </c>
      <c r="J51" s="2">
        <v>0</v>
      </c>
      <c r="K51" s="7">
        <f>$D51*(10-$J51)</f>
        <v>50</v>
      </c>
      <c r="L51" s="7">
        <f>H51/(10-J51)/D51</f>
        <v>0.02</v>
      </c>
    </row>
    <row r="52" spans="1:12" s="4" customFormat="1" x14ac:dyDescent="0.3">
      <c r="A52" s="1" t="s">
        <v>54</v>
      </c>
      <c r="B52" s="5">
        <v>44791</v>
      </c>
      <c r="C52" s="5">
        <v>44809</v>
      </c>
      <c r="D52" s="1">
        <f>C52-B52-7</f>
        <v>11</v>
      </c>
      <c r="E52" s="1" t="s">
        <v>49</v>
      </c>
      <c r="F52" s="1" t="s">
        <v>48</v>
      </c>
      <c r="G52" s="1" t="s">
        <v>47</v>
      </c>
      <c r="H52" s="3">
        <v>1</v>
      </c>
      <c r="I52" s="1">
        <v>0</v>
      </c>
      <c r="J52" s="2">
        <v>0</v>
      </c>
      <c r="K52" s="1">
        <f t="shared" ref="K52:K60" si="10">($D52-D51)*(10-$J52)</f>
        <v>60</v>
      </c>
      <c r="L52" s="4">
        <f t="shared" ref="L52:L60" si="11">H52/(10-J52)/(D52-D51)</f>
        <v>1.6666666666666666E-2</v>
      </c>
    </row>
    <row r="53" spans="1:12" s="4" customFormat="1" x14ac:dyDescent="0.3">
      <c r="A53" s="1" t="s">
        <v>54</v>
      </c>
      <c r="B53" s="5">
        <v>44791</v>
      </c>
      <c r="C53" s="5">
        <v>44803</v>
      </c>
      <c r="D53" s="1">
        <v>12</v>
      </c>
      <c r="E53" s="1" t="s">
        <v>49</v>
      </c>
      <c r="F53" s="1" t="s">
        <v>48</v>
      </c>
      <c r="G53" s="1" t="s">
        <v>47</v>
      </c>
      <c r="H53" s="3">
        <v>2</v>
      </c>
      <c r="I53" s="1">
        <v>0</v>
      </c>
      <c r="J53" s="2">
        <v>0</v>
      </c>
      <c r="K53" s="1">
        <f t="shared" si="10"/>
        <v>10</v>
      </c>
      <c r="L53" s="4">
        <f t="shared" si="11"/>
        <v>0.2</v>
      </c>
    </row>
    <row r="54" spans="1:12" s="4" customFormat="1" x14ac:dyDescent="0.3">
      <c r="A54" s="1" t="s">
        <v>54</v>
      </c>
      <c r="B54" s="5">
        <v>44791</v>
      </c>
      <c r="C54" s="5">
        <v>44809</v>
      </c>
      <c r="D54" s="1">
        <f>C54-B54</f>
        <v>18</v>
      </c>
      <c r="E54" s="1" t="s">
        <v>49</v>
      </c>
      <c r="F54" s="1" t="s">
        <v>48</v>
      </c>
      <c r="G54" s="1" t="s">
        <v>47</v>
      </c>
      <c r="H54" s="3">
        <v>5</v>
      </c>
      <c r="I54" s="1">
        <v>0</v>
      </c>
      <c r="J54" s="2">
        <v>0</v>
      </c>
      <c r="K54" s="1">
        <f t="shared" si="10"/>
        <v>60</v>
      </c>
      <c r="L54" s="4">
        <f t="shared" si="11"/>
        <v>8.3333333333333329E-2</v>
      </c>
    </row>
    <row r="55" spans="1:12" x14ac:dyDescent="0.3">
      <c r="A55" s="4" t="s">
        <v>54</v>
      </c>
      <c r="B55" s="5">
        <v>44791</v>
      </c>
      <c r="C55" s="5">
        <v>45183</v>
      </c>
      <c r="D55" s="4">
        <v>27</v>
      </c>
      <c r="E55" s="4" t="s">
        <v>49</v>
      </c>
      <c r="F55" s="4" t="s">
        <v>48</v>
      </c>
      <c r="G55" s="4" t="s">
        <v>47</v>
      </c>
      <c r="H55" s="3">
        <v>3</v>
      </c>
      <c r="I55" s="4">
        <v>0</v>
      </c>
      <c r="J55" s="2">
        <v>0</v>
      </c>
      <c r="K55" s="1">
        <f t="shared" si="10"/>
        <v>90</v>
      </c>
      <c r="L55" s="4">
        <f t="shared" si="11"/>
        <v>3.3333333333333333E-2</v>
      </c>
    </row>
    <row r="56" spans="1:12" x14ac:dyDescent="0.3">
      <c r="A56" s="4" t="s">
        <v>54</v>
      </c>
      <c r="B56" s="5">
        <v>44791</v>
      </c>
      <c r="C56" s="5">
        <v>44834</v>
      </c>
      <c r="D56" s="4">
        <v>36</v>
      </c>
      <c r="E56" s="4" t="s">
        <v>49</v>
      </c>
      <c r="F56" s="4" t="s">
        <v>48</v>
      </c>
      <c r="G56" s="4" t="s">
        <v>47</v>
      </c>
      <c r="H56" s="3">
        <v>3</v>
      </c>
      <c r="I56" s="4">
        <v>0</v>
      </c>
      <c r="J56" s="2">
        <v>0</v>
      </c>
      <c r="K56" s="1">
        <f t="shared" si="10"/>
        <v>90</v>
      </c>
      <c r="L56" s="4">
        <f t="shared" si="11"/>
        <v>3.3333333333333333E-2</v>
      </c>
    </row>
    <row r="57" spans="1:12" x14ac:dyDescent="0.3">
      <c r="A57" s="4" t="s">
        <v>54</v>
      </c>
      <c r="B57" s="5">
        <v>44791</v>
      </c>
      <c r="C57" s="5">
        <v>44841</v>
      </c>
      <c r="D57" s="4">
        <v>43</v>
      </c>
      <c r="E57" s="4" t="s">
        <v>49</v>
      </c>
      <c r="F57" s="4" t="s">
        <v>48</v>
      </c>
      <c r="G57" s="4" t="s">
        <v>47</v>
      </c>
      <c r="H57" s="3">
        <v>6</v>
      </c>
      <c r="I57" s="4">
        <v>0</v>
      </c>
      <c r="J57" s="2">
        <v>0</v>
      </c>
      <c r="K57" s="1">
        <f t="shared" si="10"/>
        <v>70</v>
      </c>
      <c r="L57" s="4">
        <f t="shared" si="11"/>
        <v>8.5714285714285715E-2</v>
      </c>
    </row>
    <row r="58" spans="1:12" x14ac:dyDescent="0.3">
      <c r="A58" s="1" t="s">
        <v>54</v>
      </c>
      <c r="B58" s="6">
        <v>44791</v>
      </c>
      <c r="C58" s="6">
        <v>44841</v>
      </c>
      <c r="D58" s="1">
        <v>50</v>
      </c>
      <c r="E58" s="1" t="s">
        <v>49</v>
      </c>
      <c r="F58" s="1" t="s">
        <v>48</v>
      </c>
      <c r="G58" s="1" t="s">
        <v>47</v>
      </c>
      <c r="H58" s="3">
        <v>3</v>
      </c>
      <c r="I58" s="1">
        <v>0</v>
      </c>
      <c r="J58" s="2">
        <v>0</v>
      </c>
      <c r="K58" s="1">
        <f t="shared" si="10"/>
        <v>70</v>
      </c>
      <c r="L58" s="1">
        <f t="shared" si="11"/>
        <v>4.2857142857142858E-2</v>
      </c>
    </row>
    <row r="59" spans="1:12" s="4" customFormat="1" x14ac:dyDescent="0.3">
      <c r="A59" s="4" t="s">
        <v>54</v>
      </c>
      <c r="B59" s="5">
        <v>44791</v>
      </c>
      <c r="C59" s="5">
        <v>44853</v>
      </c>
      <c r="D59" s="4">
        <v>55</v>
      </c>
      <c r="E59" s="4" t="s">
        <v>49</v>
      </c>
      <c r="F59" s="4" t="s">
        <v>48</v>
      </c>
      <c r="G59" s="4" t="s">
        <v>47</v>
      </c>
      <c r="H59" s="3">
        <v>2</v>
      </c>
      <c r="I59" s="4">
        <v>0</v>
      </c>
      <c r="J59" s="2">
        <v>0</v>
      </c>
      <c r="K59" s="1">
        <f t="shared" si="10"/>
        <v>50</v>
      </c>
      <c r="L59" s="1">
        <f t="shared" si="11"/>
        <v>0.04</v>
      </c>
    </row>
    <row r="60" spans="1:12" s="4" customFormat="1" x14ac:dyDescent="0.3">
      <c r="A60" s="1" t="s">
        <v>54</v>
      </c>
      <c r="B60" s="5">
        <v>44791</v>
      </c>
      <c r="C60" s="5">
        <v>44853</v>
      </c>
      <c r="D60" s="1">
        <v>62</v>
      </c>
      <c r="E60" s="4" t="s">
        <v>49</v>
      </c>
      <c r="F60" s="4" t="s">
        <v>48</v>
      </c>
      <c r="G60" s="4" t="s">
        <v>47</v>
      </c>
      <c r="H60" s="3">
        <v>0</v>
      </c>
      <c r="I60" s="1">
        <v>1</v>
      </c>
      <c r="J60" s="2">
        <v>1</v>
      </c>
      <c r="K60" s="1">
        <f t="shared" si="10"/>
        <v>63</v>
      </c>
      <c r="L60" s="4">
        <f t="shared" si="11"/>
        <v>0</v>
      </c>
    </row>
    <row r="61" spans="1:12" s="7" customFormat="1" x14ac:dyDescent="0.3">
      <c r="A61" s="7" t="s">
        <v>53</v>
      </c>
      <c r="B61" s="8">
        <v>44791</v>
      </c>
      <c r="C61" s="8">
        <v>44806</v>
      </c>
      <c r="D61" s="7">
        <f>C61-B61-7</f>
        <v>8</v>
      </c>
      <c r="E61" s="7" t="s">
        <v>49</v>
      </c>
      <c r="F61" s="7" t="s">
        <v>48</v>
      </c>
      <c r="G61" s="7" t="s">
        <v>47</v>
      </c>
      <c r="H61" s="3">
        <v>1</v>
      </c>
      <c r="I61" s="7">
        <v>0</v>
      </c>
      <c r="J61" s="2">
        <v>0</v>
      </c>
      <c r="K61" s="7">
        <f>$D61*(10-$J61)</f>
        <v>80</v>
      </c>
      <c r="L61" s="7">
        <f>H61/(10-J61)/D61</f>
        <v>1.2500000000000001E-2</v>
      </c>
    </row>
    <row r="62" spans="1:12" s="4" customFormat="1" x14ac:dyDescent="0.3">
      <c r="A62" s="1" t="s">
        <v>53</v>
      </c>
      <c r="B62" s="5">
        <v>44791</v>
      </c>
      <c r="C62" s="5">
        <v>44803</v>
      </c>
      <c r="D62" s="1">
        <v>12</v>
      </c>
      <c r="E62" s="1" t="s">
        <v>49</v>
      </c>
      <c r="F62" s="1" t="s">
        <v>48</v>
      </c>
      <c r="G62" s="1" t="s">
        <v>47</v>
      </c>
      <c r="H62" s="3">
        <v>4</v>
      </c>
      <c r="I62" s="1">
        <v>0</v>
      </c>
      <c r="J62" s="2">
        <v>0</v>
      </c>
      <c r="K62" s="1">
        <f t="shared" ref="K62:K73" si="12">($D62-D61)*(10-$J62)</f>
        <v>40</v>
      </c>
      <c r="L62" s="4">
        <f t="shared" ref="L62:L73" si="13">H62/(10-J62)/(D62-D61)</f>
        <v>0.1</v>
      </c>
    </row>
    <row r="63" spans="1:12" s="4" customFormat="1" x14ac:dyDescent="0.3">
      <c r="A63" s="1" t="s">
        <v>53</v>
      </c>
      <c r="B63" s="5">
        <v>44791</v>
      </c>
      <c r="C63" s="5">
        <v>44806</v>
      </c>
      <c r="D63" s="1">
        <f>C63-B63</f>
        <v>15</v>
      </c>
      <c r="E63" s="1" t="s">
        <v>49</v>
      </c>
      <c r="F63" s="1" t="s">
        <v>48</v>
      </c>
      <c r="G63" s="1" t="s">
        <v>47</v>
      </c>
      <c r="H63" s="3">
        <v>3</v>
      </c>
      <c r="I63" s="1">
        <v>0</v>
      </c>
      <c r="J63" s="2">
        <v>0</v>
      </c>
      <c r="K63" s="1">
        <f t="shared" si="12"/>
        <v>30</v>
      </c>
      <c r="L63" s="4">
        <f t="shared" si="13"/>
        <v>9.9999999999999992E-2</v>
      </c>
    </row>
    <row r="64" spans="1:12" s="4" customFormat="1" x14ac:dyDescent="0.3">
      <c r="A64" s="1" t="s">
        <v>53</v>
      </c>
      <c r="B64" s="5">
        <v>44791</v>
      </c>
      <c r="C64" s="5">
        <v>44811</v>
      </c>
      <c r="D64" s="1">
        <v>20</v>
      </c>
      <c r="E64" s="1" t="s">
        <v>49</v>
      </c>
      <c r="F64" s="1" t="s">
        <v>48</v>
      </c>
      <c r="G64" s="1" t="s">
        <v>47</v>
      </c>
      <c r="H64" s="3">
        <v>7</v>
      </c>
      <c r="I64" s="1">
        <v>0</v>
      </c>
      <c r="J64" s="2">
        <v>0</v>
      </c>
      <c r="K64" s="1">
        <f t="shared" si="12"/>
        <v>50</v>
      </c>
      <c r="L64" s="4">
        <f t="shared" si="13"/>
        <v>0.13999999999999999</v>
      </c>
    </row>
    <row r="65" spans="1:12" s="4" customFormat="1" x14ac:dyDescent="0.3">
      <c r="A65" s="4" t="s">
        <v>53</v>
      </c>
      <c r="B65" s="5">
        <v>44791</v>
      </c>
      <c r="C65" s="5">
        <v>45190</v>
      </c>
      <c r="D65" s="4">
        <v>27</v>
      </c>
      <c r="E65" s="4" t="s">
        <v>49</v>
      </c>
      <c r="F65" s="4" t="s">
        <v>48</v>
      </c>
      <c r="G65" s="4" t="s">
        <v>47</v>
      </c>
      <c r="H65" s="3">
        <v>1</v>
      </c>
      <c r="I65" s="4">
        <v>0</v>
      </c>
      <c r="J65" s="2">
        <v>0</v>
      </c>
      <c r="K65" s="1">
        <f t="shared" si="12"/>
        <v>70</v>
      </c>
      <c r="L65" s="4">
        <f t="shared" si="13"/>
        <v>1.4285714285714287E-2</v>
      </c>
    </row>
    <row r="66" spans="1:12" s="4" customFormat="1" x14ac:dyDescent="0.3">
      <c r="A66" s="4" t="s">
        <v>53</v>
      </c>
      <c r="B66" s="5">
        <v>44791</v>
      </c>
      <c r="C66" s="5">
        <v>44819</v>
      </c>
      <c r="D66" s="4">
        <v>28</v>
      </c>
      <c r="E66" s="4" t="s">
        <v>49</v>
      </c>
      <c r="F66" s="4" t="s">
        <v>48</v>
      </c>
      <c r="G66" s="4" t="s">
        <v>47</v>
      </c>
      <c r="H66" s="3">
        <v>8</v>
      </c>
      <c r="I66" s="4">
        <v>0</v>
      </c>
      <c r="J66" s="2">
        <v>0</v>
      </c>
      <c r="K66" s="1">
        <f t="shared" si="12"/>
        <v>10</v>
      </c>
      <c r="L66" s="4">
        <f t="shared" si="13"/>
        <v>0.8</v>
      </c>
    </row>
    <row r="67" spans="1:12" x14ac:dyDescent="0.3">
      <c r="A67" s="4" t="s">
        <v>53</v>
      </c>
      <c r="B67" s="5">
        <v>44791</v>
      </c>
      <c r="C67" s="5">
        <v>44825</v>
      </c>
      <c r="D67" s="4">
        <v>34</v>
      </c>
      <c r="E67" s="4" t="s">
        <v>49</v>
      </c>
      <c r="F67" s="4" t="s">
        <v>48</v>
      </c>
      <c r="G67" s="4" t="s">
        <v>47</v>
      </c>
      <c r="H67" s="3">
        <v>1</v>
      </c>
      <c r="I67" s="4">
        <v>0</v>
      </c>
      <c r="J67" s="2">
        <v>0</v>
      </c>
      <c r="K67" s="1">
        <f t="shared" si="12"/>
        <v>60</v>
      </c>
      <c r="L67" s="4">
        <f t="shared" si="13"/>
        <v>1.6666666666666666E-2</v>
      </c>
    </row>
    <row r="68" spans="1:12" x14ac:dyDescent="0.3">
      <c r="A68" s="4" t="s">
        <v>53</v>
      </c>
      <c r="B68" s="5">
        <v>44791</v>
      </c>
      <c r="C68" s="5">
        <v>44833</v>
      </c>
      <c r="D68" s="4">
        <v>35</v>
      </c>
      <c r="E68" s="4" t="s">
        <v>49</v>
      </c>
      <c r="F68" s="4" t="s">
        <v>48</v>
      </c>
      <c r="G68" s="4" t="s">
        <v>47</v>
      </c>
      <c r="H68" s="3">
        <v>3</v>
      </c>
      <c r="I68" s="4">
        <v>0</v>
      </c>
      <c r="J68" s="2">
        <v>0</v>
      </c>
      <c r="K68" s="1">
        <f t="shared" si="12"/>
        <v>10</v>
      </c>
      <c r="L68" s="4">
        <f t="shared" si="13"/>
        <v>0.3</v>
      </c>
    </row>
    <row r="69" spans="1:12" x14ac:dyDescent="0.3">
      <c r="A69" s="1" t="s">
        <v>53</v>
      </c>
      <c r="B69" s="6">
        <v>44791</v>
      </c>
      <c r="C69" s="6">
        <v>44833</v>
      </c>
      <c r="D69" s="1">
        <v>42</v>
      </c>
      <c r="E69" s="1" t="s">
        <v>49</v>
      </c>
      <c r="F69" s="1" t="s">
        <v>48</v>
      </c>
      <c r="G69" s="1" t="s">
        <v>47</v>
      </c>
      <c r="H69" s="3">
        <v>6</v>
      </c>
      <c r="I69" s="1">
        <v>0</v>
      </c>
      <c r="J69" s="2">
        <v>0</v>
      </c>
      <c r="K69" s="1">
        <f t="shared" si="12"/>
        <v>70</v>
      </c>
      <c r="L69" s="1">
        <f t="shared" si="13"/>
        <v>8.5714285714285715E-2</v>
      </c>
    </row>
    <row r="70" spans="1:12" x14ac:dyDescent="0.3">
      <c r="A70" s="1" t="s">
        <v>53</v>
      </c>
      <c r="B70" s="6">
        <v>44791</v>
      </c>
      <c r="C70" s="6">
        <v>44840</v>
      </c>
      <c r="D70" s="1">
        <v>49</v>
      </c>
      <c r="E70" s="1" t="s">
        <v>49</v>
      </c>
      <c r="F70" s="1" t="s">
        <v>48</v>
      </c>
      <c r="G70" s="1" t="s">
        <v>47</v>
      </c>
      <c r="H70" s="3">
        <v>6</v>
      </c>
      <c r="I70" s="1">
        <v>0</v>
      </c>
      <c r="J70" s="2">
        <v>0</v>
      </c>
      <c r="K70" s="1">
        <f t="shared" si="12"/>
        <v>70</v>
      </c>
      <c r="L70" s="1">
        <f t="shared" si="13"/>
        <v>8.5714285714285715E-2</v>
      </c>
    </row>
    <row r="71" spans="1:12" s="4" customFormat="1" x14ac:dyDescent="0.3">
      <c r="A71" s="4" t="s">
        <v>53</v>
      </c>
      <c r="B71" s="5">
        <v>44791</v>
      </c>
      <c r="C71" s="5">
        <v>44852</v>
      </c>
      <c r="D71" s="4">
        <v>54</v>
      </c>
      <c r="E71" s="4" t="s">
        <v>49</v>
      </c>
      <c r="F71" s="4" t="s">
        <v>48</v>
      </c>
      <c r="G71" s="4" t="s">
        <v>47</v>
      </c>
      <c r="H71" s="3">
        <v>1</v>
      </c>
      <c r="I71" s="4">
        <v>0</v>
      </c>
      <c r="J71" s="2">
        <v>0</v>
      </c>
      <c r="K71" s="1">
        <f t="shared" si="12"/>
        <v>50</v>
      </c>
      <c r="L71" s="1">
        <f t="shared" si="13"/>
        <v>0.02</v>
      </c>
    </row>
    <row r="72" spans="1:12" s="4" customFormat="1" x14ac:dyDescent="0.3">
      <c r="A72" s="4" t="s">
        <v>53</v>
      </c>
      <c r="B72" s="5">
        <v>44791</v>
      </c>
      <c r="C72" s="5">
        <v>44847</v>
      </c>
      <c r="D72" s="1">
        <v>56</v>
      </c>
      <c r="E72" s="4" t="s">
        <v>49</v>
      </c>
      <c r="F72" s="4" t="s">
        <v>48</v>
      </c>
      <c r="G72" s="4" t="s">
        <v>47</v>
      </c>
      <c r="H72" s="3">
        <v>0</v>
      </c>
      <c r="I72" s="1">
        <v>1</v>
      </c>
      <c r="J72" s="2">
        <v>1</v>
      </c>
      <c r="K72" s="1">
        <f t="shared" si="12"/>
        <v>18</v>
      </c>
      <c r="L72" s="4">
        <f t="shared" si="13"/>
        <v>0</v>
      </c>
    </row>
    <row r="73" spans="1:12" s="4" customFormat="1" x14ac:dyDescent="0.3">
      <c r="A73" s="1" t="s">
        <v>53</v>
      </c>
      <c r="B73" s="5">
        <v>44791</v>
      </c>
      <c r="C73" s="5">
        <v>44852</v>
      </c>
      <c r="D73" s="1">
        <v>61</v>
      </c>
      <c r="E73" s="1" t="s">
        <v>49</v>
      </c>
      <c r="F73" s="1" t="s">
        <v>48</v>
      </c>
      <c r="G73" s="1" t="s">
        <v>47</v>
      </c>
      <c r="H73" s="3">
        <v>0</v>
      </c>
      <c r="I73" s="1">
        <v>0</v>
      </c>
      <c r="J73" s="2">
        <v>1</v>
      </c>
      <c r="K73" s="1">
        <f t="shared" si="12"/>
        <v>45</v>
      </c>
      <c r="L73" s="4">
        <f t="shared" si="13"/>
        <v>0</v>
      </c>
    </row>
    <row r="74" spans="1:12" s="7" customFormat="1" x14ac:dyDescent="0.3">
      <c r="A74" s="7" t="s">
        <v>52</v>
      </c>
      <c r="B74" s="8">
        <v>44791</v>
      </c>
      <c r="C74" s="8">
        <v>44809</v>
      </c>
      <c r="D74" s="7">
        <f>C74-B74-7</f>
        <v>11</v>
      </c>
      <c r="E74" s="7" t="s">
        <v>49</v>
      </c>
      <c r="F74" s="7" t="s">
        <v>48</v>
      </c>
      <c r="G74" s="7" t="s">
        <v>47</v>
      </c>
      <c r="H74" s="3">
        <v>1</v>
      </c>
      <c r="I74" s="7">
        <v>0</v>
      </c>
      <c r="J74" s="2">
        <v>0</v>
      </c>
      <c r="K74" s="7">
        <f>$D74*(10-$J74)</f>
        <v>110</v>
      </c>
      <c r="L74" s="7">
        <f>H74/(10-J74)/D74</f>
        <v>9.0909090909090922E-3</v>
      </c>
    </row>
    <row r="75" spans="1:12" x14ac:dyDescent="0.3">
      <c r="A75" s="1" t="s">
        <v>52</v>
      </c>
      <c r="B75" s="5">
        <v>44791</v>
      </c>
      <c r="C75" s="5">
        <v>44803</v>
      </c>
      <c r="D75" s="1">
        <v>12</v>
      </c>
      <c r="E75" s="1" t="s">
        <v>49</v>
      </c>
      <c r="F75" s="1" t="s">
        <v>48</v>
      </c>
      <c r="G75" s="1" t="s">
        <v>47</v>
      </c>
      <c r="H75" s="3">
        <v>4</v>
      </c>
      <c r="I75" s="1">
        <v>0</v>
      </c>
      <c r="J75" s="2">
        <v>0</v>
      </c>
      <c r="K75" s="1">
        <f t="shared" ref="K75:K83" si="14">($D75-D74)*(10-$J75)</f>
        <v>10</v>
      </c>
      <c r="L75" s="4">
        <f t="shared" ref="L75:L83" si="15">H75/(10-J75)/(D75-D74)</f>
        <v>0.4</v>
      </c>
    </row>
    <row r="76" spans="1:12" s="4" customFormat="1" x14ac:dyDescent="0.3">
      <c r="A76" s="1" t="s">
        <v>52</v>
      </c>
      <c r="B76" s="5">
        <v>44791</v>
      </c>
      <c r="C76" s="5">
        <v>44809</v>
      </c>
      <c r="D76" s="1">
        <f>C76-B76</f>
        <v>18</v>
      </c>
      <c r="E76" s="1" t="s">
        <v>49</v>
      </c>
      <c r="F76" s="1" t="s">
        <v>48</v>
      </c>
      <c r="G76" s="1" t="s">
        <v>47</v>
      </c>
      <c r="H76" s="3">
        <v>14</v>
      </c>
      <c r="I76" s="1">
        <v>0</v>
      </c>
      <c r="J76" s="2">
        <v>0</v>
      </c>
      <c r="K76" s="1">
        <f t="shared" si="14"/>
        <v>60</v>
      </c>
      <c r="L76" s="4">
        <f t="shared" si="15"/>
        <v>0.23333333333333331</v>
      </c>
    </row>
    <row r="77" spans="1:12" s="4" customFormat="1" x14ac:dyDescent="0.3">
      <c r="A77" s="4" t="s">
        <v>52</v>
      </c>
      <c r="B77" s="5">
        <v>44791</v>
      </c>
      <c r="C77" s="5">
        <v>45183</v>
      </c>
      <c r="D77" s="4">
        <v>27</v>
      </c>
      <c r="E77" s="4" t="s">
        <v>49</v>
      </c>
      <c r="F77" s="4" t="s">
        <v>48</v>
      </c>
      <c r="G77" s="4" t="s">
        <v>47</v>
      </c>
      <c r="H77" s="3">
        <v>13</v>
      </c>
      <c r="I77" s="4">
        <v>0</v>
      </c>
      <c r="J77" s="2">
        <v>0</v>
      </c>
      <c r="K77" s="1">
        <f t="shared" si="14"/>
        <v>90</v>
      </c>
      <c r="L77" s="4">
        <f t="shared" si="15"/>
        <v>0.14444444444444446</v>
      </c>
    </row>
    <row r="78" spans="1:12" s="4" customFormat="1" x14ac:dyDescent="0.3">
      <c r="A78" s="4" t="s">
        <v>52</v>
      </c>
      <c r="B78" s="5">
        <v>44791</v>
      </c>
      <c r="C78" s="5">
        <v>44824</v>
      </c>
      <c r="D78" s="4">
        <v>33</v>
      </c>
      <c r="E78" s="4" t="s">
        <v>49</v>
      </c>
      <c r="F78" s="4" t="s">
        <v>48</v>
      </c>
      <c r="G78" s="4" t="s">
        <v>47</v>
      </c>
      <c r="H78" s="3">
        <v>1</v>
      </c>
      <c r="I78" s="4">
        <v>0</v>
      </c>
      <c r="J78" s="2">
        <v>0</v>
      </c>
      <c r="K78" s="1">
        <f t="shared" si="14"/>
        <v>60</v>
      </c>
      <c r="L78" s="4">
        <f t="shared" si="15"/>
        <v>1.6666666666666666E-2</v>
      </c>
    </row>
    <row r="79" spans="1:12" s="4" customFormat="1" x14ac:dyDescent="0.3">
      <c r="A79" s="4" t="s">
        <v>52</v>
      </c>
      <c r="B79" s="5">
        <v>44791</v>
      </c>
      <c r="C79" s="5">
        <v>44834</v>
      </c>
      <c r="D79" s="4">
        <v>36</v>
      </c>
      <c r="E79" s="4" t="s">
        <v>49</v>
      </c>
      <c r="F79" s="4" t="s">
        <v>48</v>
      </c>
      <c r="G79" s="4" t="s">
        <v>47</v>
      </c>
      <c r="H79" s="3">
        <v>3</v>
      </c>
      <c r="I79" s="4">
        <v>0</v>
      </c>
      <c r="J79" s="2">
        <v>0</v>
      </c>
      <c r="K79" s="1">
        <f t="shared" si="14"/>
        <v>30</v>
      </c>
      <c r="L79" s="4">
        <f t="shared" si="15"/>
        <v>9.9999999999999992E-2</v>
      </c>
    </row>
    <row r="80" spans="1:12" x14ac:dyDescent="0.3">
      <c r="A80" s="1" t="s">
        <v>52</v>
      </c>
      <c r="B80" s="6">
        <v>44791</v>
      </c>
      <c r="C80" s="6">
        <v>44841</v>
      </c>
      <c r="D80" s="1">
        <v>43</v>
      </c>
      <c r="E80" s="1" t="s">
        <v>49</v>
      </c>
      <c r="F80" s="1" t="s">
        <v>48</v>
      </c>
      <c r="G80" s="1" t="s">
        <v>47</v>
      </c>
      <c r="H80" s="3">
        <v>3</v>
      </c>
      <c r="I80" s="1">
        <v>0</v>
      </c>
      <c r="J80" s="2">
        <v>0</v>
      </c>
      <c r="K80" s="1">
        <f t="shared" si="14"/>
        <v>70</v>
      </c>
      <c r="L80" s="1">
        <f t="shared" si="15"/>
        <v>4.2857142857142858E-2</v>
      </c>
    </row>
    <row r="81" spans="1:12" x14ac:dyDescent="0.3">
      <c r="A81" s="1" t="s">
        <v>52</v>
      </c>
      <c r="B81" s="6">
        <v>44791</v>
      </c>
      <c r="C81" s="6">
        <v>44848</v>
      </c>
      <c r="D81" s="1">
        <v>50</v>
      </c>
      <c r="E81" s="1" t="s">
        <v>49</v>
      </c>
      <c r="F81" s="1" t="s">
        <v>48</v>
      </c>
      <c r="G81" s="1" t="s">
        <v>47</v>
      </c>
      <c r="H81" s="3">
        <v>2</v>
      </c>
      <c r="I81" s="1">
        <v>1</v>
      </c>
      <c r="J81" s="2">
        <v>1</v>
      </c>
      <c r="K81" s="1">
        <f t="shared" si="14"/>
        <v>63</v>
      </c>
      <c r="L81" s="1">
        <f t="shared" si="15"/>
        <v>3.1746031746031744E-2</v>
      </c>
    </row>
    <row r="82" spans="1:12" x14ac:dyDescent="0.3">
      <c r="A82" s="4" t="s">
        <v>52</v>
      </c>
      <c r="B82" s="5">
        <v>44791</v>
      </c>
      <c r="C82" s="5">
        <v>44853</v>
      </c>
      <c r="D82" s="4">
        <v>55</v>
      </c>
      <c r="E82" s="4" t="s">
        <v>49</v>
      </c>
      <c r="F82" s="4" t="s">
        <v>48</v>
      </c>
      <c r="G82" s="4" t="s">
        <v>47</v>
      </c>
      <c r="H82" s="3">
        <v>2</v>
      </c>
      <c r="I82" s="4">
        <v>0</v>
      </c>
      <c r="J82" s="2">
        <v>1</v>
      </c>
      <c r="K82" s="1">
        <f t="shared" si="14"/>
        <v>45</v>
      </c>
      <c r="L82" s="1">
        <f t="shared" si="15"/>
        <v>4.4444444444444439E-2</v>
      </c>
    </row>
    <row r="83" spans="1:12" x14ac:dyDescent="0.3">
      <c r="A83" s="1" t="s">
        <v>52</v>
      </c>
      <c r="B83" s="5">
        <v>44791</v>
      </c>
      <c r="C83" s="5">
        <v>44853</v>
      </c>
      <c r="D83" s="1">
        <v>62</v>
      </c>
      <c r="E83" s="1" t="s">
        <v>49</v>
      </c>
      <c r="F83" s="1" t="s">
        <v>48</v>
      </c>
      <c r="G83" s="1" t="s">
        <v>47</v>
      </c>
      <c r="H83" s="3">
        <v>0</v>
      </c>
      <c r="I83" s="1">
        <v>0</v>
      </c>
      <c r="J83" s="2">
        <v>1</v>
      </c>
      <c r="K83" s="1">
        <f t="shared" si="14"/>
        <v>63</v>
      </c>
      <c r="L83" s="4">
        <f t="shared" si="15"/>
        <v>0</v>
      </c>
    </row>
    <row r="84" spans="1:12" s="7" customFormat="1" x14ac:dyDescent="0.3">
      <c r="A84" s="7" t="s">
        <v>51</v>
      </c>
      <c r="B84" s="8">
        <v>44791</v>
      </c>
      <c r="C84" s="8">
        <v>44803</v>
      </c>
      <c r="D84" s="7">
        <v>12</v>
      </c>
      <c r="E84" s="7" t="s">
        <v>49</v>
      </c>
      <c r="F84" s="7" t="s">
        <v>48</v>
      </c>
      <c r="G84" s="7" t="s">
        <v>47</v>
      </c>
      <c r="H84" s="3">
        <v>6</v>
      </c>
      <c r="I84" s="7">
        <v>0</v>
      </c>
      <c r="J84" s="2">
        <v>0</v>
      </c>
      <c r="K84" s="7">
        <f>$D84*(10-$J84)</f>
        <v>120</v>
      </c>
      <c r="L84" s="7">
        <f>H84/(10-J84)/D84</f>
        <v>4.9999999999999996E-2</v>
      </c>
    </row>
    <row r="85" spans="1:12" s="4" customFormat="1" x14ac:dyDescent="0.3">
      <c r="A85" s="1" t="s">
        <v>51</v>
      </c>
      <c r="B85" s="5">
        <v>44791</v>
      </c>
      <c r="C85" s="5">
        <v>44809</v>
      </c>
      <c r="D85" s="1">
        <f>C85-B85</f>
        <v>18</v>
      </c>
      <c r="E85" s="1" t="s">
        <v>49</v>
      </c>
      <c r="F85" s="1" t="s">
        <v>48</v>
      </c>
      <c r="G85" s="1" t="s">
        <v>47</v>
      </c>
      <c r="H85" s="3">
        <v>11</v>
      </c>
      <c r="I85" s="1">
        <v>0</v>
      </c>
      <c r="J85" s="2">
        <v>0</v>
      </c>
      <c r="K85" s="1">
        <f t="shared" ref="K85:K94" si="16">($D85-D84)*(10-$J85)</f>
        <v>60</v>
      </c>
      <c r="L85" s="4">
        <f t="shared" ref="L85:L94" si="17">H85/(10-J85)/(D85-D84)</f>
        <v>0.18333333333333335</v>
      </c>
    </row>
    <row r="86" spans="1:12" x14ac:dyDescent="0.3">
      <c r="A86" s="4" t="s">
        <v>51</v>
      </c>
      <c r="B86" s="5">
        <v>44791</v>
      </c>
      <c r="C86" s="5">
        <v>44824</v>
      </c>
      <c r="D86" s="4">
        <v>26</v>
      </c>
      <c r="E86" s="4" t="s">
        <v>49</v>
      </c>
      <c r="F86" s="4" t="s">
        <v>48</v>
      </c>
      <c r="G86" s="4" t="s">
        <v>47</v>
      </c>
      <c r="H86" s="3">
        <v>11</v>
      </c>
      <c r="I86" s="4">
        <v>0</v>
      </c>
      <c r="J86" s="2">
        <v>0</v>
      </c>
      <c r="K86" s="1">
        <f t="shared" si="16"/>
        <v>80</v>
      </c>
      <c r="L86" s="4">
        <f t="shared" si="17"/>
        <v>0.13750000000000001</v>
      </c>
    </row>
    <row r="87" spans="1:12" s="4" customFormat="1" x14ac:dyDescent="0.3">
      <c r="A87" s="4" t="s">
        <v>51</v>
      </c>
      <c r="B87" s="5">
        <v>44791</v>
      </c>
      <c r="C87" s="5">
        <v>45183</v>
      </c>
      <c r="D87" s="4">
        <v>27</v>
      </c>
      <c r="E87" s="4" t="s">
        <v>49</v>
      </c>
      <c r="F87" s="4" t="s">
        <v>48</v>
      </c>
      <c r="G87" s="4" t="s">
        <v>47</v>
      </c>
      <c r="H87" s="3">
        <v>2</v>
      </c>
      <c r="I87" s="4">
        <v>0</v>
      </c>
      <c r="J87" s="2">
        <v>0</v>
      </c>
      <c r="K87" s="1">
        <f t="shared" si="16"/>
        <v>10</v>
      </c>
      <c r="L87" s="4">
        <f t="shared" si="17"/>
        <v>0.2</v>
      </c>
    </row>
    <row r="88" spans="1:12" s="4" customFormat="1" x14ac:dyDescent="0.3">
      <c r="A88" s="4" t="s">
        <v>51</v>
      </c>
      <c r="B88" s="5">
        <v>44791</v>
      </c>
      <c r="C88" s="5">
        <v>44824</v>
      </c>
      <c r="D88" s="4">
        <v>33</v>
      </c>
      <c r="E88" s="4" t="s">
        <v>49</v>
      </c>
      <c r="F88" s="4" t="s">
        <v>48</v>
      </c>
      <c r="G88" s="4" t="s">
        <v>47</v>
      </c>
      <c r="H88" s="3">
        <v>2</v>
      </c>
      <c r="I88" s="4">
        <v>0</v>
      </c>
      <c r="J88" s="2">
        <v>0</v>
      </c>
      <c r="K88" s="1">
        <f t="shared" si="16"/>
        <v>60</v>
      </c>
      <c r="L88" s="4">
        <f t="shared" si="17"/>
        <v>3.3333333333333333E-2</v>
      </c>
    </row>
    <row r="89" spans="1:12" s="4" customFormat="1" x14ac:dyDescent="0.3">
      <c r="A89" s="4" t="s">
        <v>51</v>
      </c>
      <c r="B89" s="5">
        <v>44791</v>
      </c>
      <c r="C89" s="5">
        <v>44834</v>
      </c>
      <c r="D89" s="4">
        <v>36</v>
      </c>
      <c r="E89" s="4" t="s">
        <v>49</v>
      </c>
      <c r="F89" s="4" t="s">
        <v>48</v>
      </c>
      <c r="G89" s="4" t="s">
        <v>47</v>
      </c>
      <c r="H89" s="3">
        <v>4</v>
      </c>
      <c r="I89" s="4">
        <v>0</v>
      </c>
      <c r="J89" s="2">
        <v>0</v>
      </c>
      <c r="K89" s="1">
        <f t="shared" si="16"/>
        <v>30</v>
      </c>
      <c r="L89" s="4">
        <f t="shared" si="17"/>
        <v>0.13333333333333333</v>
      </c>
    </row>
    <row r="90" spans="1:12" s="4" customFormat="1" x14ac:dyDescent="0.3">
      <c r="A90" s="4" t="s">
        <v>51</v>
      </c>
      <c r="B90" s="5">
        <v>44791</v>
      </c>
      <c r="C90" s="5">
        <v>44841</v>
      </c>
      <c r="D90" s="4">
        <v>43</v>
      </c>
      <c r="E90" s="4" t="s">
        <v>49</v>
      </c>
      <c r="F90" s="4" t="s">
        <v>48</v>
      </c>
      <c r="G90" s="4" t="s">
        <v>47</v>
      </c>
      <c r="H90" s="3">
        <v>2</v>
      </c>
      <c r="I90" s="4">
        <v>0</v>
      </c>
      <c r="J90" s="2">
        <v>0</v>
      </c>
      <c r="K90" s="1">
        <f t="shared" si="16"/>
        <v>70</v>
      </c>
      <c r="L90" s="4">
        <f t="shared" si="17"/>
        <v>2.8571428571428574E-2</v>
      </c>
    </row>
    <row r="91" spans="1:12" x14ac:dyDescent="0.3">
      <c r="A91" s="4" t="s">
        <v>51</v>
      </c>
      <c r="B91" s="5">
        <v>44791</v>
      </c>
      <c r="C91" s="5">
        <v>44848</v>
      </c>
      <c r="D91" s="4">
        <v>50</v>
      </c>
      <c r="E91" s="4" t="s">
        <v>49</v>
      </c>
      <c r="F91" s="4" t="s">
        <v>48</v>
      </c>
      <c r="G91" s="4" t="s">
        <v>47</v>
      </c>
      <c r="H91" s="3">
        <v>5</v>
      </c>
      <c r="I91" s="4">
        <v>0</v>
      </c>
      <c r="J91" s="2">
        <v>0</v>
      </c>
      <c r="K91" s="1">
        <f t="shared" si="16"/>
        <v>70</v>
      </c>
      <c r="L91" s="4">
        <f t="shared" si="17"/>
        <v>7.1428571428571425E-2</v>
      </c>
    </row>
    <row r="92" spans="1:12" x14ac:dyDescent="0.3">
      <c r="A92" s="4" t="s">
        <v>51</v>
      </c>
      <c r="B92" s="5">
        <v>44791</v>
      </c>
      <c r="C92" s="5">
        <v>44853</v>
      </c>
      <c r="D92" s="4">
        <v>55</v>
      </c>
      <c r="E92" s="4" t="s">
        <v>49</v>
      </c>
      <c r="F92" s="4" t="s">
        <v>48</v>
      </c>
      <c r="G92" s="4" t="s">
        <v>47</v>
      </c>
      <c r="H92" s="3">
        <v>6</v>
      </c>
      <c r="I92" s="4">
        <v>0</v>
      </c>
      <c r="J92" s="2">
        <v>0</v>
      </c>
      <c r="K92" s="1">
        <f t="shared" si="16"/>
        <v>50</v>
      </c>
      <c r="L92" s="4">
        <f t="shared" si="17"/>
        <v>0.12</v>
      </c>
    </row>
    <row r="93" spans="1:12" s="4" customFormat="1" x14ac:dyDescent="0.3">
      <c r="A93" s="1" t="s">
        <v>51</v>
      </c>
      <c r="B93" s="5">
        <v>44791</v>
      </c>
      <c r="C93" s="11">
        <v>44848</v>
      </c>
      <c r="D93" s="1">
        <v>57</v>
      </c>
      <c r="E93" s="1" t="s">
        <v>49</v>
      </c>
      <c r="F93" s="1" t="s">
        <v>48</v>
      </c>
      <c r="G93" s="1" t="s">
        <v>47</v>
      </c>
      <c r="H93" s="3">
        <v>3</v>
      </c>
      <c r="I93" s="1">
        <v>0</v>
      </c>
      <c r="J93" s="2">
        <v>0</v>
      </c>
      <c r="K93" s="1">
        <f t="shared" si="16"/>
        <v>20</v>
      </c>
      <c r="L93" s="4">
        <f t="shared" si="17"/>
        <v>0.15</v>
      </c>
    </row>
    <row r="94" spans="1:12" s="4" customFormat="1" x14ac:dyDescent="0.3">
      <c r="A94" s="1" t="s">
        <v>51</v>
      </c>
      <c r="B94" s="5">
        <v>44791</v>
      </c>
      <c r="C94" s="5">
        <v>44853</v>
      </c>
      <c r="D94" s="1">
        <v>62</v>
      </c>
      <c r="E94" s="1" t="s">
        <v>49</v>
      </c>
      <c r="F94" s="1" t="s">
        <v>48</v>
      </c>
      <c r="G94" s="1" t="s">
        <v>47</v>
      </c>
      <c r="H94" s="3">
        <v>0</v>
      </c>
      <c r="I94" s="1">
        <v>1</v>
      </c>
      <c r="J94" s="2">
        <v>1</v>
      </c>
      <c r="K94" s="1">
        <f t="shared" si="16"/>
        <v>45</v>
      </c>
      <c r="L94" s="4">
        <f t="shared" si="17"/>
        <v>0</v>
      </c>
    </row>
    <row r="95" spans="1:12" s="7" customFormat="1" x14ac:dyDescent="0.3">
      <c r="A95" s="7" t="s">
        <v>50</v>
      </c>
      <c r="B95" s="8">
        <v>44791</v>
      </c>
      <c r="C95" s="8">
        <v>44806</v>
      </c>
      <c r="D95" s="7">
        <f>C95-B95</f>
        <v>15</v>
      </c>
      <c r="E95" s="7" t="s">
        <v>49</v>
      </c>
      <c r="F95" s="7" t="s">
        <v>48</v>
      </c>
      <c r="G95" s="7" t="s">
        <v>47</v>
      </c>
      <c r="H95" s="3">
        <v>9</v>
      </c>
      <c r="I95" s="7">
        <v>0</v>
      </c>
      <c r="J95" s="2">
        <v>0</v>
      </c>
      <c r="K95" s="7">
        <f>$D95*(10-$J95)</f>
        <v>150</v>
      </c>
      <c r="L95" s="7">
        <f>H95/(10-J95)/D95</f>
        <v>6.0000000000000005E-2</v>
      </c>
    </row>
    <row r="96" spans="1:12" s="4" customFormat="1" x14ac:dyDescent="0.3">
      <c r="A96" s="1" t="s">
        <v>50</v>
      </c>
      <c r="B96" s="5">
        <v>44791</v>
      </c>
      <c r="C96" s="5">
        <v>44811</v>
      </c>
      <c r="D96" s="1">
        <v>20</v>
      </c>
      <c r="E96" s="1" t="s">
        <v>49</v>
      </c>
      <c r="F96" s="1" t="s">
        <v>48</v>
      </c>
      <c r="G96" s="1" t="s">
        <v>47</v>
      </c>
      <c r="H96" s="3">
        <v>3</v>
      </c>
      <c r="I96" s="1">
        <v>0</v>
      </c>
      <c r="J96" s="2">
        <v>0</v>
      </c>
      <c r="K96" s="1">
        <f t="shared" ref="K96:K105" si="18">($D96-D95)*(10-$J96)</f>
        <v>50</v>
      </c>
      <c r="L96" s="4">
        <f t="shared" ref="L96:L105" si="19">H96/(10-J96)/(D96-D95)</f>
        <v>0.06</v>
      </c>
    </row>
    <row r="97" spans="1:12" s="4" customFormat="1" x14ac:dyDescent="0.3">
      <c r="A97" s="4" t="s">
        <v>50</v>
      </c>
      <c r="B97" s="5">
        <v>44791</v>
      </c>
      <c r="C97" s="5">
        <v>44816</v>
      </c>
      <c r="D97" s="4">
        <v>25</v>
      </c>
      <c r="E97" s="4" t="s">
        <v>49</v>
      </c>
      <c r="F97" s="4" t="s">
        <v>48</v>
      </c>
      <c r="G97" s="4" t="s">
        <v>47</v>
      </c>
      <c r="H97" s="3">
        <v>7</v>
      </c>
      <c r="I97" s="4">
        <v>0</v>
      </c>
      <c r="J97" s="2">
        <v>0</v>
      </c>
      <c r="K97" s="1">
        <f t="shared" si="18"/>
        <v>50</v>
      </c>
      <c r="L97" s="4">
        <f t="shared" si="19"/>
        <v>0.13999999999999999</v>
      </c>
    </row>
    <row r="98" spans="1:12" s="4" customFormat="1" x14ac:dyDescent="0.3">
      <c r="A98" s="4" t="s">
        <v>50</v>
      </c>
      <c r="B98" s="5">
        <v>44791</v>
      </c>
      <c r="C98" s="5">
        <v>45190</v>
      </c>
      <c r="D98" s="4">
        <v>27</v>
      </c>
      <c r="E98" s="4" t="s">
        <v>49</v>
      </c>
      <c r="F98" s="4" t="s">
        <v>48</v>
      </c>
      <c r="G98" s="4" t="s">
        <v>47</v>
      </c>
      <c r="H98" s="3">
        <v>5</v>
      </c>
      <c r="I98" s="4">
        <v>0</v>
      </c>
      <c r="J98" s="2">
        <v>1</v>
      </c>
      <c r="K98" s="1">
        <f t="shared" si="18"/>
        <v>18</v>
      </c>
      <c r="L98" s="4">
        <f t="shared" si="19"/>
        <v>0.27777777777777779</v>
      </c>
    </row>
    <row r="99" spans="1:12" s="4" customFormat="1" x14ac:dyDescent="0.3">
      <c r="A99" s="4" t="s">
        <v>50</v>
      </c>
      <c r="B99" s="5">
        <v>44791</v>
      </c>
      <c r="C99" s="5">
        <v>44819</v>
      </c>
      <c r="D99" s="4">
        <v>28</v>
      </c>
      <c r="E99" s="4" t="s">
        <v>49</v>
      </c>
      <c r="F99" s="4" t="s">
        <v>48</v>
      </c>
      <c r="G99" s="4" t="s">
        <v>47</v>
      </c>
      <c r="H99" s="3">
        <v>4</v>
      </c>
      <c r="I99" s="4">
        <v>0</v>
      </c>
      <c r="J99" s="2">
        <v>0</v>
      </c>
      <c r="K99" s="1">
        <f t="shared" si="18"/>
        <v>10</v>
      </c>
      <c r="L99" s="4">
        <f t="shared" si="19"/>
        <v>0.4</v>
      </c>
    </row>
    <row r="100" spans="1:12" x14ac:dyDescent="0.3">
      <c r="A100" s="1" t="s">
        <v>50</v>
      </c>
      <c r="B100" s="6">
        <v>44791</v>
      </c>
      <c r="C100" s="6">
        <v>44825</v>
      </c>
      <c r="D100" s="1">
        <v>34</v>
      </c>
      <c r="E100" s="1" t="s">
        <v>49</v>
      </c>
      <c r="F100" s="1" t="s">
        <v>48</v>
      </c>
      <c r="G100" s="1" t="s">
        <v>47</v>
      </c>
      <c r="H100" s="3">
        <v>0</v>
      </c>
      <c r="I100" s="1">
        <v>1</v>
      </c>
      <c r="J100" s="2">
        <v>1</v>
      </c>
      <c r="K100" s="1">
        <f t="shared" si="18"/>
        <v>54</v>
      </c>
      <c r="L100" s="4">
        <f t="shared" si="19"/>
        <v>0</v>
      </c>
    </row>
    <row r="101" spans="1:12" x14ac:dyDescent="0.3">
      <c r="A101" s="4" t="s">
        <v>50</v>
      </c>
      <c r="B101" s="5">
        <v>44791</v>
      </c>
      <c r="C101" s="5">
        <v>44833</v>
      </c>
      <c r="D101" s="4">
        <v>35</v>
      </c>
      <c r="E101" s="4" t="s">
        <v>49</v>
      </c>
      <c r="F101" s="4" t="s">
        <v>48</v>
      </c>
      <c r="G101" s="4" t="s">
        <v>47</v>
      </c>
      <c r="H101" s="3">
        <v>1</v>
      </c>
      <c r="I101" s="4">
        <v>0</v>
      </c>
      <c r="J101" s="2">
        <v>1</v>
      </c>
      <c r="K101" s="1">
        <f t="shared" si="18"/>
        <v>9</v>
      </c>
      <c r="L101" s="4">
        <f t="shared" si="19"/>
        <v>0.1111111111111111</v>
      </c>
    </row>
    <row r="102" spans="1:12" x14ac:dyDescent="0.3">
      <c r="A102" s="4" t="s">
        <v>50</v>
      </c>
      <c r="B102" s="5">
        <v>44791</v>
      </c>
      <c r="C102" s="5">
        <v>44840</v>
      </c>
      <c r="D102" s="4">
        <v>42</v>
      </c>
      <c r="E102" s="4" t="s">
        <v>49</v>
      </c>
      <c r="F102" s="4" t="s">
        <v>48</v>
      </c>
      <c r="G102" s="4" t="s">
        <v>47</v>
      </c>
      <c r="H102" s="3">
        <v>1</v>
      </c>
      <c r="I102" s="4">
        <v>0</v>
      </c>
      <c r="J102" s="2">
        <v>1</v>
      </c>
      <c r="K102" s="1">
        <f t="shared" si="18"/>
        <v>63</v>
      </c>
      <c r="L102" s="4">
        <f t="shared" si="19"/>
        <v>1.5873015873015872E-2</v>
      </c>
    </row>
    <row r="103" spans="1:12" x14ac:dyDescent="0.3">
      <c r="A103" s="4" t="s">
        <v>50</v>
      </c>
      <c r="B103" s="5">
        <v>44791</v>
      </c>
      <c r="C103" s="5">
        <v>44847</v>
      </c>
      <c r="D103" s="4">
        <v>49</v>
      </c>
      <c r="E103" s="4" t="s">
        <v>49</v>
      </c>
      <c r="F103" s="4" t="s">
        <v>48</v>
      </c>
      <c r="G103" s="4" t="s">
        <v>47</v>
      </c>
      <c r="H103" s="3">
        <v>2</v>
      </c>
      <c r="I103" s="4">
        <v>0</v>
      </c>
      <c r="J103" s="2">
        <v>1</v>
      </c>
      <c r="K103" s="1">
        <f t="shared" si="18"/>
        <v>63</v>
      </c>
      <c r="L103" s="4">
        <f t="shared" si="19"/>
        <v>3.1746031746031744E-2</v>
      </c>
    </row>
    <row r="104" spans="1:12" x14ac:dyDescent="0.3">
      <c r="A104" s="4" t="s">
        <v>50</v>
      </c>
      <c r="B104" s="5">
        <v>44791</v>
      </c>
      <c r="C104" s="5">
        <v>44852</v>
      </c>
      <c r="D104" s="4">
        <v>54</v>
      </c>
      <c r="E104" s="4" t="s">
        <v>49</v>
      </c>
      <c r="F104" s="4" t="s">
        <v>48</v>
      </c>
      <c r="G104" s="4" t="s">
        <v>47</v>
      </c>
      <c r="H104" s="3">
        <v>4</v>
      </c>
      <c r="I104" s="4">
        <v>0</v>
      </c>
      <c r="J104" s="2">
        <v>1</v>
      </c>
      <c r="K104" s="1">
        <f t="shared" si="18"/>
        <v>45</v>
      </c>
      <c r="L104" s="4">
        <f t="shared" si="19"/>
        <v>8.8888888888888878E-2</v>
      </c>
    </row>
    <row r="105" spans="1:12" s="4" customFormat="1" x14ac:dyDescent="0.3">
      <c r="A105" s="1" t="s">
        <v>50</v>
      </c>
      <c r="B105" s="5">
        <v>44791</v>
      </c>
      <c r="C105" s="9">
        <v>44852</v>
      </c>
      <c r="D105" s="1">
        <v>61</v>
      </c>
      <c r="E105" s="1" t="s">
        <v>49</v>
      </c>
      <c r="F105" s="1" t="s">
        <v>48</v>
      </c>
      <c r="G105" s="1" t="s">
        <v>47</v>
      </c>
      <c r="H105" s="3">
        <v>0</v>
      </c>
      <c r="I105" s="1">
        <v>0</v>
      </c>
      <c r="J105" s="2">
        <v>1</v>
      </c>
      <c r="K105" s="1">
        <f t="shared" si="18"/>
        <v>63</v>
      </c>
      <c r="L105" s="4">
        <f t="shared" si="19"/>
        <v>0</v>
      </c>
    </row>
    <row r="106" spans="1:12" s="7" customFormat="1" x14ac:dyDescent="0.3">
      <c r="A106" s="7" t="s">
        <v>46</v>
      </c>
      <c r="B106" s="8">
        <v>44791</v>
      </c>
      <c r="C106" s="8">
        <v>44803</v>
      </c>
      <c r="D106" s="7">
        <v>12</v>
      </c>
      <c r="E106" s="7" t="s">
        <v>41</v>
      </c>
      <c r="F106" s="7" t="s">
        <v>41</v>
      </c>
      <c r="G106" s="7" t="s">
        <v>41</v>
      </c>
      <c r="H106" s="3">
        <v>2</v>
      </c>
      <c r="I106" s="7">
        <v>0</v>
      </c>
      <c r="J106" s="2">
        <v>0</v>
      </c>
      <c r="K106" s="7">
        <f>$D106*(10-$J106)</f>
        <v>120</v>
      </c>
      <c r="L106" s="7">
        <f>H106/(10-J106)/D106</f>
        <v>1.6666666666666666E-2</v>
      </c>
    </row>
    <row r="107" spans="1:12" s="4" customFormat="1" x14ac:dyDescent="0.3">
      <c r="A107" s="1" t="s">
        <v>46</v>
      </c>
      <c r="B107" s="5">
        <v>44791</v>
      </c>
      <c r="C107" s="5">
        <v>44809</v>
      </c>
      <c r="D107" s="1">
        <f>C107-B107</f>
        <v>18</v>
      </c>
      <c r="E107" s="1" t="s">
        <v>41</v>
      </c>
      <c r="F107" s="1" t="s">
        <v>41</v>
      </c>
      <c r="G107" s="1" t="s">
        <v>41</v>
      </c>
      <c r="H107" s="3">
        <v>8</v>
      </c>
      <c r="I107" s="1">
        <v>0</v>
      </c>
      <c r="J107" s="2">
        <v>0</v>
      </c>
      <c r="K107" s="1">
        <f t="shared" ref="K107:K115" si="20">($D107-D106)*(10-$J107)</f>
        <v>60</v>
      </c>
      <c r="L107" s="4">
        <f t="shared" ref="L107:L115" si="21">H107/(10-J107)/(D107-D106)</f>
        <v>0.13333333333333333</v>
      </c>
    </row>
    <row r="108" spans="1:12" x14ac:dyDescent="0.3">
      <c r="A108" s="4" t="s">
        <v>46</v>
      </c>
      <c r="B108" s="5">
        <v>44791</v>
      </c>
      <c r="C108" s="5">
        <v>44824</v>
      </c>
      <c r="D108" s="4">
        <v>26</v>
      </c>
      <c r="E108" s="4" t="s">
        <v>41</v>
      </c>
      <c r="F108" s="4" t="s">
        <v>41</v>
      </c>
      <c r="G108" s="4" t="s">
        <v>41</v>
      </c>
      <c r="H108" s="3">
        <v>3</v>
      </c>
      <c r="I108" s="4">
        <v>0</v>
      </c>
      <c r="J108" s="2">
        <v>0</v>
      </c>
      <c r="K108" s="1">
        <f t="shared" si="20"/>
        <v>80</v>
      </c>
      <c r="L108" s="4">
        <f t="shared" si="21"/>
        <v>3.7499999999999999E-2</v>
      </c>
    </row>
    <row r="109" spans="1:12" s="4" customFormat="1" x14ac:dyDescent="0.3">
      <c r="A109" s="4" t="s">
        <v>46</v>
      </c>
      <c r="B109" s="5">
        <v>44791</v>
      </c>
      <c r="C109" s="5">
        <v>45183</v>
      </c>
      <c r="D109" s="4">
        <v>27</v>
      </c>
      <c r="E109" s="4" t="s">
        <v>41</v>
      </c>
      <c r="F109" s="4" t="s">
        <v>41</v>
      </c>
      <c r="G109" s="4" t="s">
        <v>41</v>
      </c>
      <c r="H109" s="3">
        <v>2</v>
      </c>
      <c r="I109" s="4">
        <v>0</v>
      </c>
      <c r="J109" s="2">
        <v>0</v>
      </c>
      <c r="K109" s="1">
        <f t="shared" si="20"/>
        <v>10</v>
      </c>
      <c r="L109" s="4">
        <f t="shared" si="21"/>
        <v>0.2</v>
      </c>
    </row>
    <row r="110" spans="1:12" s="4" customFormat="1" x14ac:dyDescent="0.3">
      <c r="A110" s="4" t="s">
        <v>46</v>
      </c>
      <c r="B110" s="5">
        <v>44791</v>
      </c>
      <c r="C110" s="5">
        <v>44824</v>
      </c>
      <c r="D110" s="4">
        <v>33</v>
      </c>
      <c r="E110" s="4" t="s">
        <v>41</v>
      </c>
      <c r="F110" s="4" t="s">
        <v>41</v>
      </c>
      <c r="G110" s="4" t="s">
        <v>41</v>
      </c>
      <c r="H110" s="3">
        <v>20</v>
      </c>
      <c r="I110" s="4">
        <v>0</v>
      </c>
      <c r="J110" s="2">
        <v>0</v>
      </c>
      <c r="K110" s="1">
        <f t="shared" si="20"/>
        <v>60</v>
      </c>
      <c r="L110" s="4">
        <f t="shared" si="21"/>
        <v>0.33333333333333331</v>
      </c>
    </row>
    <row r="111" spans="1:12" s="4" customFormat="1" x14ac:dyDescent="0.3">
      <c r="A111" s="4" t="s">
        <v>46</v>
      </c>
      <c r="B111" s="5">
        <v>44791</v>
      </c>
      <c r="C111" s="5">
        <v>44834</v>
      </c>
      <c r="D111" s="4">
        <v>36</v>
      </c>
      <c r="E111" s="4" t="s">
        <v>41</v>
      </c>
      <c r="F111" s="4" t="s">
        <v>41</v>
      </c>
      <c r="G111" s="4" t="s">
        <v>41</v>
      </c>
      <c r="H111" s="3">
        <v>5</v>
      </c>
      <c r="I111" s="4">
        <v>0</v>
      </c>
      <c r="J111" s="2">
        <v>0</v>
      </c>
      <c r="K111" s="1">
        <f t="shared" si="20"/>
        <v>30</v>
      </c>
      <c r="L111" s="4">
        <f t="shared" si="21"/>
        <v>0.16666666666666666</v>
      </c>
    </row>
    <row r="112" spans="1:12" x14ac:dyDescent="0.3">
      <c r="A112" s="4" t="s">
        <v>46</v>
      </c>
      <c r="B112" s="5">
        <v>44791</v>
      </c>
      <c r="C112" s="5">
        <v>44841</v>
      </c>
      <c r="D112" s="4">
        <v>43</v>
      </c>
      <c r="E112" s="4" t="s">
        <v>41</v>
      </c>
      <c r="F112" s="4" t="s">
        <v>41</v>
      </c>
      <c r="G112" s="4" t="s">
        <v>41</v>
      </c>
      <c r="H112" s="3">
        <v>3</v>
      </c>
      <c r="I112" s="4">
        <v>0</v>
      </c>
      <c r="J112" s="2">
        <v>0</v>
      </c>
      <c r="K112" s="1">
        <f t="shared" si="20"/>
        <v>70</v>
      </c>
      <c r="L112" s="4">
        <f t="shared" si="21"/>
        <v>4.2857142857142858E-2</v>
      </c>
    </row>
    <row r="113" spans="1:12" x14ac:dyDescent="0.3">
      <c r="A113" s="4" t="s">
        <v>46</v>
      </c>
      <c r="B113" s="5">
        <v>44791</v>
      </c>
      <c r="C113" s="5">
        <v>44848</v>
      </c>
      <c r="D113" s="4">
        <v>50</v>
      </c>
      <c r="E113" s="4" t="s">
        <v>41</v>
      </c>
      <c r="F113" s="4" t="s">
        <v>41</v>
      </c>
      <c r="G113" s="4" t="s">
        <v>41</v>
      </c>
      <c r="H113" s="3">
        <v>1</v>
      </c>
      <c r="I113" s="4">
        <v>0</v>
      </c>
      <c r="J113" s="2">
        <v>0</v>
      </c>
      <c r="K113" s="1">
        <f t="shared" si="20"/>
        <v>70</v>
      </c>
      <c r="L113" s="4">
        <f t="shared" si="21"/>
        <v>1.4285714285714287E-2</v>
      </c>
    </row>
    <row r="114" spans="1:12" x14ac:dyDescent="0.3">
      <c r="A114" s="4" t="s">
        <v>46</v>
      </c>
      <c r="B114" s="5">
        <v>44791</v>
      </c>
      <c r="C114" s="5">
        <v>44853</v>
      </c>
      <c r="D114" s="4">
        <v>55</v>
      </c>
      <c r="E114" s="4" t="s">
        <v>41</v>
      </c>
      <c r="F114" s="4" t="s">
        <v>41</v>
      </c>
      <c r="G114" s="4" t="s">
        <v>41</v>
      </c>
      <c r="H114" s="3">
        <v>3</v>
      </c>
      <c r="I114" s="4">
        <v>0</v>
      </c>
      <c r="J114" s="2">
        <v>0</v>
      </c>
      <c r="K114" s="1">
        <f t="shared" si="20"/>
        <v>50</v>
      </c>
      <c r="L114" s="4">
        <f t="shared" si="21"/>
        <v>0.06</v>
      </c>
    </row>
    <row r="115" spans="1:12" x14ac:dyDescent="0.3">
      <c r="A115" s="1" t="s">
        <v>46</v>
      </c>
      <c r="C115" s="5">
        <v>44853</v>
      </c>
      <c r="D115" s="1">
        <v>62</v>
      </c>
      <c r="E115" s="1" t="s">
        <v>41</v>
      </c>
      <c r="F115" s="1" t="s">
        <v>41</v>
      </c>
      <c r="G115" s="1" t="s">
        <v>41</v>
      </c>
      <c r="H115" s="3">
        <v>0</v>
      </c>
      <c r="I115" s="1">
        <v>0</v>
      </c>
      <c r="J115" s="2">
        <v>0</v>
      </c>
      <c r="K115" s="1">
        <f t="shared" si="20"/>
        <v>70</v>
      </c>
      <c r="L115" s="4">
        <f t="shared" si="21"/>
        <v>0</v>
      </c>
    </row>
    <row r="116" spans="1:12" s="7" customFormat="1" x14ac:dyDescent="0.3">
      <c r="A116" s="7" t="s">
        <v>45</v>
      </c>
      <c r="B116" s="8">
        <v>44791</v>
      </c>
      <c r="C116" s="8">
        <v>44802</v>
      </c>
      <c r="D116" s="7">
        <f>C116-B116-7</f>
        <v>4</v>
      </c>
      <c r="E116" s="7" t="s">
        <v>41</v>
      </c>
      <c r="F116" s="7" t="s">
        <v>41</v>
      </c>
      <c r="G116" s="7" t="s">
        <v>41</v>
      </c>
      <c r="H116" s="3">
        <v>1</v>
      </c>
      <c r="I116" s="7">
        <v>0</v>
      </c>
      <c r="J116" s="2">
        <v>0</v>
      </c>
      <c r="K116" s="7">
        <f>$D116*(10-$J116)</f>
        <v>40</v>
      </c>
      <c r="L116" s="7">
        <f>H116/(10-J116)/D116</f>
        <v>2.5000000000000001E-2</v>
      </c>
    </row>
    <row r="117" spans="1:12" s="4" customFormat="1" x14ac:dyDescent="0.3">
      <c r="A117" s="1" t="s">
        <v>45</v>
      </c>
      <c r="B117" s="5">
        <v>44791</v>
      </c>
      <c r="C117" s="9">
        <v>44806</v>
      </c>
      <c r="D117" s="1">
        <f>C117-B117-7</f>
        <v>8</v>
      </c>
      <c r="E117" s="1" t="s">
        <v>41</v>
      </c>
      <c r="F117" s="1" t="s">
        <v>41</v>
      </c>
      <c r="G117" s="1" t="s">
        <v>41</v>
      </c>
      <c r="H117" s="3">
        <v>1</v>
      </c>
      <c r="I117" s="1">
        <v>0</v>
      </c>
      <c r="J117" s="2">
        <v>0</v>
      </c>
      <c r="K117" s="1">
        <f t="shared" ref="K117:K129" si="22">($D117-D116)*(10-$J117)</f>
        <v>40</v>
      </c>
      <c r="L117" s="4">
        <f t="shared" ref="L117:L129" si="23">H117/(10-J117)/(D117-D116)</f>
        <v>2.5000000000000001E-2</v>
      </c>
    </row>
    <row r="118" spans="1:12" s="4" customFormat="1" ht="13.2" customHeight="1" x14ac:dyDescent="0.3">
      <c r="A118" s="1" t="s">
        <v>45</v>
      </c>
      <c r="B118" s="6">
        <v>44791</v>
      </c>
      <c r="C118" s="6">
        <v>44802</v>
      </c>
      <c r="D118" s="1">
        <f>C118-B118</f>
        <v>11</v>
      </c>
      <c r="E118" s="1" t="s">
        <v>41</v>
      </c>
      <c r="F118" s="1" t="s">
        <v>41</v>
      </c>
      <c r="G118" s="1" t="s">
        <v>41</v>
      </c>
      <c r="H118" s="3">
        <v>0</v>
      </c>
      <c r="I118" s="1">
        <v>0</v>
      </c>
      <c r="J118" s="2">
        <v>0</v>
      </c>
      <c r="K118" s="1">
        <f t="shared" si="22"/>
        <v>30</v>
      </c>
      <c r="L118" s="4">
        <f t="shared" si="23"/>
        <v>0</v>
      </c>
    </row>
    <row r="119" spans="1:12" s="4" customFormat="1" x14ac:dyDescent="0.3">
      <c r="A119" s="1" t="s">
        <v>45</v>
      </c>
      <c r="B119" s="5">
        <v>44791</v>
      </c>
      <c r="C119" s="5">
        <v>44806</v>
      </c>
      <c r="D119" s="1">
        <f>C119-B119</f>
        <v>15</v>
      </c>
      <c r="E119" s="1" t="s">
        <v>41</v>
      </c>
      <c r="F119" s="1" t="s">
        <v>41</v>
      </c>
      <c r="G119" s="1" t="s">
        <v>41</v>
      </c>
      <c r="H119" s="3">
        <v>2</v>
      </c>
      <c r="I119" s="1">
        <v>0</v>
      </c>
      <c r="J119" s="2">
        <v>0</v>
      </c>
      <c r="K119" s="1">
        <f t="shared" si="22"/>
        <v>40</v>
      </c>
      <c r="L119" s="4">
        <f t="shared" si="23"/>
        <v>0.05</v>
      </c>
    </row>
    <row r="120" spans="1:12" x14ac:dyDescent="0.3">
      <c r="A120" s="1" t="s">
        <v>45</v>
      </c>
      <c r="B120" s="5">
        <v>44791</v>
      </c>
      <c r="C120" s="5">
        <v>44812</v>
      </c>
      <c r="D120" s="1">
        <v>21</v>
      </c>
      <c r="E120" s="1" t="s">
        <v>41</v>
      </c>
      <c r="F120" s="1" t="s">
        <v>41</v>
      </c>
      <c r="G120" s="1" t="s">
        <v>41</v>
      </c>
      <c r="H120" s="3">
        <v>20</v>
      </c>
      <c r="I120" s="1">
        <v>0</v>
      </c>
      <c r="J120" s="2">
        <v>0</v>
      </c>
      <c r="K120" s="1">
        <f t="shared" si="22"/>
        <v>60</v>
      </c>
      <c r="L120" s="4">
        <f t="shared" si="23"/>
        <v>0.33333333333333331</v>
      </c>
    </row>
    <row r="121" spans="1:12" s="4" customFormat="1" x14ac:dyDescent="0.3">
      <c r="A121" s="4" t="s">
        <v>45</v>
      </c>
      <c r="B121" s="5">
        <v>44791</v>
      </c>
      <c r="C121" s="5">
        <v>44823</v>
      </c>
      <c r="D121" s="4">
        <v>25</v>
      </c>
      <c r="E121" s="4" t="s">
        <v>41</v>
      </c>
      <c r="F121" s="4" t="s">
        <v>41</v>
      </c>
      <c r="G121" s="4" t="s">
        <v>41</v>
      </c>
      <c r="H121" s="3">
        <v>3</v>
      </c>
      <c r="I121" s="4">
        <v>0</v>
      </c>
      <c r="J121" s="2">
        <v>0</v>
      </c>
      <c r="K121" s="1">
        <f t="shared" si="22"/>
        <v>40</v>
      </c>
      <c r="L121" s="4">
        <f t="shared" si="23"/>
        <v>7.4999999999999997E-2</v>
      </c>
    </row>
    <row r="122" spans="1:12" s="4" customFormat="1" x14ac:dyDescent="0.3">
      <c r="A122" s="4" t="s">
        <v>45</v>
      </c>
      <c r="B122" s="5">
        <v>44791</v>
      </c>
      <c r="C122" s="5">
        <v>44817</v>
      </c>
      <c r="D122" s="4">
        <v>26</v>
      </c>
      <c r="E122" s="4" t="s">
        <v>41</v>
      </c>
      <c r="F122" s="4" t="s">
        <v>41</v>
      </c>
      <c r="G122" s="4" t="s">
        <v>41</v>
      </c>
      <c r="H122" s="3">
        <v>3</v>
      </c>
      <c r="I122" s="4">
        <v>0</v>
      </c>
      <c r="J122" s="2">
        <v>0</v>
      </c>
      <c r="K122" s="1">
        <f t="shared" si="22"/>
        <v>10</v>
      </c>
      <c r="L122" s="4">
        <f t="shared" si="23"/>
        <v>0.3</v>
      </c>
    </row>
    <row r="123" spans="1:12" s="4" customFormat="1" x14ac:dyDescent="0.3">
      <c r="A123" s="4" t="s">
        <v>45</v>
      </c>
      <c r="B123" s="5">
        <v>44791</v>
      </c>
      <c r="C123" s="5">
        <v>44823</v>
      </c>
      <c r="D123" s="4">
        <v>32</v>
      </c>
      <c r="E123" s="4" t="s">
        <v>41</v>
      </c>
      <c r="F123" s="4" t="s">
        <v>41</v>
      </c>
      <c r="G123" s="4" t="s">
        <v>41</v>
      </c>
      <c r="H123" s="3">
        <v>1</v>
      </c>
      <c r="I123" s="4">
        <v>0</v>
      </c>
      <c r="J123" s="2">
        <v>0</v>
      </c>
      <c r="K123" s="1">
        <f t="shared" si="22"/>
        <v>60</v>
      </c>
      <c r="L123" s="4">
        <f t="shared" si="23"/>
        <v>1.6666666666666666E-2</v>
      </c>
    </row>
    <row r="124" spans="1:12" x14ac:dyDescent="0.3">
      <c r="A124" s="1" t="s">
        <v>45</v>
      </c>
      <c r="B124" s="6">
        <v>44791</v>
      </c>
      <c r="C124" s="6">
        <v>44832</v>
      </c>
      <c r="D124" s="1">
        <v>34</v>
      </c>
      <c r="E124" s="1" t="s">
        <v>41</v>
      </c>
      <c r="F124" s="1" t="s">
        <v>41</v>
      </c>
      <c r="G124" s="1" t="s">
        <v>41</v>
      </c>
      <c r="H124" s="3">
        <v>2</v>
      </c>
      <c r="I124" s="1">
        <v>0</v>
      </c>
      <c r="J124" s="2">
        <v>0</v>
      </c>
      <c r="K124" s="1">
        <f t="shared" si="22"/>
        <v>20</v>
      </c>
      <c r="L124" s="4">
        <f t="shared" si="23"/>
        <v>0.1</v>
      </c>
    </row>
    <row r="125" spans="1:12" x14ac:dyDescent="0.3">
      <c r="A125" s="4" t="s">
        <v>45</v>
      </c>
      <c r="B125" s="5">
        <v>44791</v>
      </c>
      <c r="C125" s="5">
        <v>44832</v>
      </c>
      <c r="D125" s="4">
        <v>41</v>
      </c>
      <c r="E125" s="4" t="s">
        <v>41</v>
      </c>
      <c r="F125" s="4" t="s">
        <v>41</v>
      </c>
      <c r="G125" s="4" t="s">
        <v>41</v>
      </c>
      <c r="H125" s="3">
        <v>2</v>
      </c>
      <c r="I125" s="4">
        <v>0</v>
      </c>
      <c r="J125" s="2">
        <v>0</v>
      </c>
      <c r="K125" s="1">
        <f t="shared" si="22"/>
        <v>70</v>
      </c>
      <c r="L125" s="4">
        <f t="shared" si="23"/>
        <v>2.8571428571428574E-2</v>
      </c>
    </row>
    <row r="126" spans="1:12" s="4" customFormat="1" x14ac:dyDescent="0.3">
      <c r="A126" s="4" t="s">
        <v>45</v>
      </c>
      <c r="B126" s="5">
        <v>44791</v>
      </c>
      <c r="C126" s="5">
        <v>44846</v>
      </c>
      <c r="D126" s="4">
        <v>48</v>
      </c>
      <c r="E126" s="4" t="s">
        <v>41</v>
      </c>
      <c r="F126" s="4" t="s">
        <v>41</v>
      </c>
      <c r="G126" s="4" t="s">
        <v>41</v>
      </c>
      <c r="H126" s="3">
        <v>1</v>
      </c>
      <c r="I126" s="4">
        <v>0</v>
      </c>
      <c r="J126" s="2">
        <v>0</v>
      </c>
      <c r="K126" s="1">
        <f t="shared" si="22"/>
        <v>70</v>
      </c>
      <c r="L126" s="4">
        <f t="shared" si="23"/>
        <v>1.4285714285714287E-2</v>
      </c>
    </row>
    <row r="127" spans="1:12" s="4" customFormat="1" x14ac:dyDescent="0.3">
      <c r="A127" s="4" t="s">
        <v>45</v>
      </c>
      <c r="B127" s="5">
        <v>44791</v>
      </c>
      <c r="C127" s="5">
        <v>44851</v>
      </c>
      <c r="D127" s="4">
        <v>53</v>
      </c>
      <c r="E127" s="4" t="s">
        <v>41</v>
      </c>
      <c r="F127" s="4" t="s">
        <v>41</v>
      </c>
      <c r="G127" s="4" t="s">
        <v>41</v>
      </c>
      <c r="H127" s="3">
        <v>3</v>
      </c>
      <c r="I127" s="4">
        <v>0</v>
      </c>
      <c r="J127" s="2">
        <v>0</v>
      </c>
      <c r="K127" s="1">
        <f t="shared" si="22"/>
        <v>50</v>
      </c>
      <c r="L127" s="4">
        <f t="shared" si="23"/>
        <v>0.06</v>
      </c>
    </row>
    <row r="128" spans="1:12" s="4" customFormat="1" x14ac:dyDescent="0.3">
      <c r="A128" s="4" t="s">
        <v>45</v>
      </c>
      <c r="B128" s="5">
        <v>44791</v>
      </c>
      <c r="C128" s="5">
        <v>44846</v>
      </c>
      <c r="D128" s="1">
        <v>55</v>
      </c>
      <c r="E128" s="4" t="s">
        <v>41</v>
      </c>
      <c r="F128" s="4" t="s">
        <v>41</v>
      </c>
      <c r="G128" s="4" t="s">
        <v>41</v>
      </c>
      <c r="H128" s="3">
        <v>0</v>
      </c>
      <c r="I128" s="1">
        <v>2</v>
      </c>
      <c r="J128" s="2">
        <v>2</v>
      </c>
      <c r="K128" s="1">
        <f t="shared" si="22"/>
        <v>16</v>
      </c>
      <c r="L128" s="4">
        <f t="shared" si="23"/>
        <v>0</v>
      </c>
    </row>
    <row r="129" spans="1:12" s="4" customFormat="1" x14ac:dyDescent="0.3">
      <c r="A129" s="1" t="s">
        <v>45</v>
      </c>
      <c r="B129"/>
      <c r="C129" s="5">
        <v>44851</v>
      </c>
      <c r="D129" s="1">
        <v>60</v>
      </c>
      <c r="E129" s="1" t="s">
        <v>41</v>
      </c>
      <c r="F129" s="1" t="s">
        <v>41</v>
      </c>
      <c r="G129" s="1" t="s">
        <v>41</v>
      </c>
      <c r="H129" s="3">
        <v>0</v>
      </c>
      <c r="I129" s="1">
        <v>0</v>
      </c>
      <c r="J129" s="2">
        <v>2</v>
      </c>
      <c r="K129" s="1">
        <f t="shared" si="22"/>
        <v>40</v>
      </c>
      <c r="L129" s="4">
        <f t="shared" si="23"/>
        <v>0</v>
      </c>
    </row>
    <row r="130" spans="1:12" s="7" customFormat="1" x14ac:dyDescent="0.3">
      <c r="A130" s="7" t="s">
        <v>44</v>
      </c>
      <c r="B130" s="8">
        <v>44791</v>
      </c>
      <c r="C130" s="8">
        <v>44802</v>
      </c>
      <c r="D130" s="7">
        <f>C130-B130</f>
        <v>11</v>
      </c>
      <c r="E130" s="7" t="s">
        <v>41</v>
      </c>
      <c r="F130" s="7" t="s">
        <v>41</v>
      </c>
      <c r="G130" s="7" t="s">
        <v>41</v>
      </c>
      <c r="H130" s="3">
        <v>3</v>
      </c>
      <c r="I130" s="7">
        <v>0</v>
      </c>
      <c r="J130" s="2">
        <v>0</v>
      </c>
      <c r="K130" s="7">
        <f>$D130*(10-$J130)</f>
        <v>110</v>
      </c>
      <c r="L130" s="7">
        <f>H130/(10-J130)/D130</f>
        <v>2.7272727272727271E-2</v>
      </c>
    </row>
    <row r="131" spans="1:12" s="4" customFormat="1" x14ac:dyDescent="0.3">
      <c r="A131" s="1" t="s">
        <v>44</v>
      </c>
      <c r="B131" s="5">
        <v>44791</v>
      </c>
      <c r="C131" s="5">
        <v>44812</v>
      </c>
      <c r="D131" s="1">
        <f>C131-B131-7</f>
        <v>14</v>
      </c>
      <c r="E131" s="1" t="s">
        <v>41</v>
      </c>
      <c r="F131" s="1" t="s">
        <v>41</v>
      </c>
      <c r="G131" s="1" t="s">
        <v>41</v>
      </c>
      <c r="H131" s="3">
        <v>1</v>
      </c>
      <c r="I131" s="1">
        <v>0</v>
      </c>
      <c r="J131" s="2">
        <v>0</v>
      </c>
      <c r="K131" s="1">
        <f t="shared" ref="K131:K142" si="24">($D131-D130)*(10-$J131)</f>
        <v>30</v>
      </c>
      <c r="L131" s="4">
        <f t="shared" ref="L131:L142" si="25">H131/(10-J131)/(D131-D130)</f>
        <v>3.3333333333333333E-2</v>
      </c>
    </row>
    <row r="132" spans="1:12" x14ac:dyDescent="0.3">
      <c r="A132" s="1" t="s">
        <v>44</v>
      </c>
      <c r="B132" s="5">
        <v>44791</v>
      </c>
      <c r="C132" s="5">
        <v>44806</v>
      </c>
      <c r="D132" s="1">
        <f>C132-B132</f>
        <v>15</v>
      </c>
      <c r="E132" s="1" t="s">
        <v>41</v>
      </c>
      <c r="F132" s="1" t="s">
        <v>41</v>
      </c>
      <c r="G132" s="1" t="s">
        <v>41</v>
      </c>
      <c r="H132" s="3">
        <v>2</v>
      </c>
      <c r="I132" s="1">
        <v>0</v>
      </c>
      <c r="J132" s="2">
        <v>0</v>
      </c>
      <c r="K132" s="1">
        <f t="shared" si="24"/>
        <v>10</v>
      </c>
      <c r="L132" s="4">
        <f t="shared" si="25"/>
        <v>0.2</v>
      </c>
    </row>
    <row r="133" spans="1:12" x14ac:dyDescent="0.3">
      <c r="A133" s="1" t="s">
        <v>44</v>
      </c>
      <c r="B133" s="5">
        <v>44791</v>
      </c>
      <c r="C133" s="5">
        <v>44817</v>
      </c>
      <c r="D133" s="1">
        <f>C133-B133-7</f>
        <v>19</v>
      </c>
      <c r="E133" s="1" t="s">
        <v>41</v>
      </c>
      <c r="F133" s="1" t="s">
        <v>41</v>
      </c>
      <c r="G133" s="1" t="s">
        <v>41</v>
      </c>
      <c r="H133" s="3">
        <v>1</v>
      </c>
      <c r="I133" s="1">
        <v>0</v>
      </c>
      <c r="J133" s="2">
        <v>0</v>
      </c>
      <c r="K133" s="1">
        <f t="shared" si="24"/>
        <v>40</v>
      </c>
      <c r="L133" s="4">
        <f t="shared" si="25"/>
        <v>2.5000000000000001E-2</v>
      </c>
    </row>
    <row r="134" spans="1:12" x14ac:dyDescent="0.3">
      <c r="A134" s="1" t="s">
        <v>44</v>
      </c>
      <c r="B134" s="5">
        <v>44791</v>
      </c>
      <c r="C134" s="5">
        <v>44812</v>
      </c>
      <c r="D134" s="1">
        <v>21</v>
      </c>
      <c r="E134" s="1" t="s">
        <v>41</v>
      </c>
      <c r="F134" s="1" t="s">
        <v>41</v>
      </c>
      <c r="G134" s="1" t="s">
        <v>41</v>
      </c>
      <c r="H134" s="3">
        <v>5</v>
      </c>
      <c r="I134" s="1">
        <v>0</v>
      </c>
      <c r="J134" s="2">
        <v>0</v>
      </c>
      <c r="K134" s="1">
        <f t="shared" si="24"/>
        <v>20</v>
      </c>
      <c r="L134" s="4">
        <f t="shared" si="25"/>
        <v>0.25</v>
      </c>
    </row>
    <row r="135" spans="1:12" s="4" customFormat="1" x14ac:dyDescent="0.3">
      <c r="A135" s="4" t="s">
        <v>44</v>
      </c>
      <c r="B135" s="5">
        <v>44791</v>
      </c>
      <c r="C135" s="5">
        <v>44823</v>
      </c>
      <c r="D135" s="4">
        <v>25</v>
      </c>
      <c r="E135" s="4" t="s">
        <v>41</v>
      </c>
      <c r="F135" s="4" t="s">
        <v>41</v>
      </c>
      <c r="G135" s="4" t="s">
        <v>41</v>
      </c>
      <c r="H135" s="3">
        <v>3</v>
      </c>
      <c r="I135" s="4">
        <v>0</v>
      </c>
      <c r="J135" s="2">
        <v>0</v>
      </c>
      <c r="K135" s="1">
        <f t="shared" si="24"/>
        <v>40</v>
      </c>
      <c r="L135" s="4">
        <f t="shared" si="25"/>
        <v>7.4999999999999997E-2</v>
      </c>
    </row>
    <row r="136" spans="1:12" s="4" customFormat="1" x14ac:dyDescent="0.3">
      <c r="A136" s="4" t="s">
        <v>44</v>
      </c>
      <c r="B136" s="5">
        <v>44791</v>
      </c>
      <c r="C136" s="5">
        <v>44817</v>
      </c>
      <c r="D136" s="4">
        <v>26</v>
      </c>
      <c r="E136" s="4" t="s">
        <v>41</v>
      </c>
      <c r="F136" s="4" t="s">
        <v>41</v>
      </c>
      <c r="G136" s="4" t="s">
        <v>41</v>
      </c>
      <c r="H136" s="3">
        <v>4</v>
      </c>
      <c r="I136" s="4">
        <v>0</v>
      </c>
      <c r="J136" s="2">
        <v>0</v>
      </c>
      <c r="K136" s="1">
        <f t="shared" si="24"/>
        <v>10</v>
      </c>
      <c r="L136" s="4">
        <f t="shared" si="25"/>
        <v>0.4</v>
      </c>
    </row>
    <row r="137" spans="1:12" s="4" customFormat="1" x14ac:dyDescent="0.3">
      <c r="A137" s="4" t="s">
        <v>44</v>
      </c>
      <c r="B137" s="5">
        <v>44791</v>
      </c>
      <c r="C137" s="5">
        <v>44823</v>
      </c>
      <c r="D137" s="4">
        <v>32</v>
      </c>
      <c r="E137" s="4" t="s">
        <v>41</v>
      </c>
      <c r="F137" s="4" t="s">
        <v>41</v>
      </c>
      <c r="G137" s="4" t="s">
        <v>41</v>
      </c>
      <c r="H137" s="3">
        <v>5</v>
      </c>
      <c r="I137" s="4">
        <v>0</v>
      </c>
      <c r="J137" s="2">
        <v>0</v>
      </c>
      <c r="K137" s="1">
        <f t="shared" si="24"/>
        <v>60</v>
      </c>
      <c r="L137" s="4">
        <f t="shared" si="25"/>
        <v>8.3333333333333329E-2</v>
      </c>
    </row>
    <row r="138" spans="1:12" s="4" customFormat="1" x14ac:dyDescent="0.3">
      <c r="A138" s="1" t="s">
        <v>44</v>
      </c>
      <c r="B138" s="16">
        <v>44791</v>
      </c>
      <c r="C138" s="6">
        <v>44832</v>
      </c>
      <c r="D138" s="1">
        <v>34</v>
      </c>
      <c r="E138" s="1" t="s">
        <v>41</v>
      </c>
      <c r="F138" s="1" t="s">
        <v>41</v>
      </c>
      <c r="G138" s="1" t="s">
        <v>41</v>
      </c>
      <c r="H138" s="3">
        <v>4</v>
      </c>
      <c r="I138" s="1">
        <v>0</v>
      </c>
      <c r="J138" s="2">
        <v>0</v>
      </c>
      <c r="K138" s="1">
        <f t="shared" si="24"/>
        <v>20</v>
      </c>
      <c r="L138" s="4">
        <f t="shared" si="25"/>
        <v>0.2</v>
      </c>
    </row>
    <row r="139" spans="1:12" s="13" customFormat="1" x14ac:dyDescent="0.3">
      <c r="A139" s="13" t="s">
        <v>44</v>
      </c>
      <c r="B139" s="5">
        <v>44791</v>
      </c>
      <c r="C139" s="5">
        <v>44839</v>
      </c>
      <c r="D139" s="13">
        <v>41</v>
      </c>
      <c r="E139" s="13" t="s">
        <v>41</v>
      </c>
      <c r="F139" s="13" t="s">
        <v>41</v>
      </c>
      <c r="G139" s="13" t="s">
        <v>41</v>
      </c>
      <c r="H139" s="15">
        <v>2</v>
      </c>
      <c r="I139" s="13">
        <v>0</v>
      </c>
      <c r="J139" s="14">
        <v>0</v>
      </c>
      <c r="K139" s="1">
        <f t="shared" si="24"/>
        <v>70</v>
      </c>
      <c r="L139" s="4">
        <f t="shared" si="25"/>
        <v>2.8571428571428574E-2</v>
      </c>
    </row>
    <row r="140" spans="1:12" s="4" customFormat="1" x14ac:dyDescent="0.3">
      <c r="A140" s="4" t="s">
        <v>44</v>
      </c>
      <c r="B140" s="5">
        <v>44791</v>
      </c>
      <c r="C140" s="5">
        <v>44839</v>
      </c>
      <c r="D140" s="4">
        <v>48</v>
      </c>
      <c r="E140" s="4" t="s">
        <v>41</v>
      </c>
      <c r="F140" s="4" t="s">
        <v>41</v>
      </c>
      <c r="G140" s="4" t="s">
        <v>41</v>
      </c>
      <c r="H140" s="3">
        <v>2</v>
      </c>
      <c r="I140" s="4">
        <v>0</v>
      </c>
      <c r="J140" s="2">
        <v>0</v>
      </c>
      <c r="K140" s="1">
        <f t="shared" si="24"/>
        <v>70</v>
      </c>
      <c r="L140" s="4">
        <f t="shared" si="25"/>
        <v>2.8571428571428574E-2</v>
      </c>
    </row>
    <row r="141" spans="1:12" x14ac:dyDescent="0.3">
      <c r="A141" s="4" t="s">
        <v>44</v>
      </c>
      <c r="B141" s="5">
        <v>44791</v>
      </c>
      <c r="C141" s="5">
        <v>44851</v>
      </c>
      <c r="D141" s="4">
        <v>53</v>
      </c>
      <c r="E141" s="4" t="s">
        <v>41</v>
      </c>
      <c r="F141" s="4" t="s">
        <v>41</v>
      </c>
      <c r="G141" s="4" t="s">
        <v>41</v>
      </c>
      <c r="H141" s="3">
        <v>1</v>
      </c>
      <c r="I141" s="4">
        <v>0</v>
      </c>
      <c r="J141" s="2">
        <v>0</v>
      </c>
      <c r="K141" s="1">
        <f t="shared" si="24"/>
        <v>50</v>
      </c>
      <c r="L141" s="4">
        <f t="shared" si="25"/>
        <v>0.02</v>
      </c>
    </row>
    <row r="142" spans="1:12" x14ac:dyDescent="0.3">
      <c r="A142" s="1" t="s">
        <v>44</v>
      </c>
      <c r="C142" s="5">
        <v>44851</v>
      </c>
      <c r="D142" s="1">
        <v>60</v>
      </c>
      <c r="E142" s="1" t="s">
        <v>41</v>
      </c>
      <c r="F142" s="1" t="s">
        <v>41</v>
      </c>
      <c r="G142" s="1" t="s">
        <v>41</v>
      </c>
      <c r="H142" s="3">
        <v>0</v>
      </c>
      <c r="I142" s="1">
        <v>0</v>
      </c>
      <c r="J142" s="2">
        <v>0</v>
      </c>
      <c r="K142" s="1">
        <f t="shared" si="24"/>
        <v>70</v>
      </c>
      <c r="L142" s="4">
        <f t="shared" si="25"/>
        <v>0</v>
      </c>
    </row>
    <row r="143" spans="1:12" s="7" customFormat="1" x14ac:dyDescent="0.3">
      <c r="A143" s="7" t="s">
        <v>43</v>
      </c>
      <c r="B143" s="8">
        <v>44791</v>
      </c>
      <c r="C143" s="8">
        <v>44802</v>
      </c>
      <c r="D143" s="7">
        <f>C143-B143</f>
        <v>11</v>
      </c>
      <c r="E143" s="7" t="s">
        <v>41</v>
      </c>
      <c r="F143" s="7" t="s">
        <v>41</v>
      </c>
      <c r="G143" s="7" t="s">
        <v>41</v>
      </c>
      <c r="H143" s="3">
        <v>1</v>
      </c>
      <c r="I143" s="7">
        <v>0</v>
      </c>
      <c r="J143" s="2">
        <v>0</v>
      </c>
      <c r="K143" s="7">
        <f>$D143*(10-$J143)</f>
        <v>110</v>
      </c>
      <c r="L143" s="7">
        <f>H143/(10-J143)/D143</f>
        <v>9.0909090909090922E-3</v>
      </c>
    </row>
    <row r="144" spans="1:12" s="4" customFormat="1" x14ac:dyDescent="0.3">
      <c r="A144" s="1" t="s">
        <v>43</v>
      </c>
      <c r="B144" s="5">
        <v>44791</v>
      </c>
      <c r="C144" s="5">
        <v>44806</v>
      </c>
      <c r="D144" s="1">
        <f>C144-B144</f>
        <v>15</v>
      </c>
      <c r="E144" s="1" t="s">
        <v>41</v>
      </c>
      <c r="F144" s="1" t="s">
        <v>41</v>
      </c>
      <c r="G144" s="1" t="s">
        <v>41</v>
      </c>
      <c r="H144" s="3">
        <v>10</v>
      </c>
      <c r="I144" s="1">
        <v>0</v>
      </c>
      <c r="J144" s="2">
        <v>0</v>
      </c>
      <c r="K144" s="1">
        <f t="shared" ref="K144:K151" si="26">($D144-D143)*(10-$J144)</f>
        <v>40</v>
      </c>
      <c r="L144" s="4">
        <f t="shared" ref="L144:L151" si="27">H144/(10-J144)/(D144-D143)</f>
        <v>0.25</v>
      </c>
    </row>
    <row r="145" spans="1:12" s="4" customFormat="1" x14ac:dyDescent="0.3">
      <c r="A145" s="4" t="s">
        <v>43</v>
      </c>
      <c r="B145" s="5">
        <v>44791</v>
      </c>
      <c r="C145" s="5">
        <v>44816</v>
      </c>
      <c r="D145" s="4">
        <v>25</v>
      </c>
      <c r="E145" s="4" t="s">
        <v>41</v>
      </c>
      <c r="F145" s="4" t="s">
        <v>41</v>
      </c>
      <c r="G145" s="4" t="s">
        <v>41</v>
      </c>
      <c r="H145" s="3">
        <v>7</v>
      </c>
      <c r="I145" s="4">
        <v>0</v>
      </c>
      <c r="J145" s="2">
        <v>0</v>
      </c>
      <c r="K145" s="1">
        <f t="shared" si="26"/>
        <v>100</v>
      </c>
      <c r="L145" s="4">
        <f t="shared" si="27"/>
        <v>6.9999999999999993E-2</v>
      </c>
    </row>
    <row r="146" spans="1:12" x14ac:dyDescent="0.3">
      <c r="A146" s="1" t="s">
        <v>43</v>
      </c>
      <c r="B146" s="6">
        <v>44791</v>
      </c>
      <c r="C146" s="6">
        <v>45190</v>
      </c>
      <c r="D146" s="1">
        <v>27</v>
      </c>
      <c r="E146" s="1" t="s">
        <v>41</v>
      </c>
      <c r="F146" s="1" t="s">
        <v>41</v>
      </c>
      <c r="G146" s="1" t="s">
        <v>41</v>
      </c>
      <c r="H146" s="3">
        <v>7</v>
      </c>
      <c r="I146" s="1">
        <v>0</v>
      </c>
      <c r="J146" s="2">
        <v>0</v>
      </c>
      <c r="K146" s="1">
        <f t="shared" si="26"/>
        <v>20</v>
      </c>
      <c r="L146" s="1">
        <f t="shared" si="27"/>
        <v>0.35</v>
      </c>
    </row>
    <row r="147" spans="1:12" x14ac:dyDescent="0.3">
      <c r="A147" s="1" t="s">
        <v>43</v>
      </c>
      <c r="B147" s="6">
        <v>44791</v>
      </c>
      <c r="C147" s="6">
        <v>44819</v>
      </c>
      <c r="D147" s="1">
        <v>28</v>
      </c>
      <c r="E147" s="1" t="s">
        <v>41</v>
      </c>
      <c r="F147" s="1" t="s">
        <v>41</v>
      </c>
      <c r="G147" s="1" t="s">
        <v>41</v>
      </c>
      <c r="H147" s="3">
        <v>3</v>
      </c>
      <c r="I147" s="1">
        <v>1</v>
      </c>
      <c r="J147" s="2">
        <v>1</v>
      </c>
      <c r="K147" s="1">
        <f t="shared" si="26"/>
        <v>9</v>
      </c>
      <c r="L147" s="1">
        <f t="shared" si="27"/>
        <v>0.33333333333333331</v>
      </c>
    </row>
    <row r="148" spans="1:12" s="4" customFormat="1" x14ac:dyDescent="0.3">
      <c r="A148" s="4" t="s">
        <v>43</v>
      </c>
      <c r="B148" s="5">
        <v>44791</v>
      </c>
      <c r="C148" s="5">
        <v>44825</v>
      </c>
      <c r="D148" s="4">
        <v>34</v>
      </c>
      <c r="E148" s="4" t="s">
        <v>41</v>
      </c>
      <c r="F148" s="4" t="s">
        <v>41</v>
      </c>
      <c r="G148" s="4" t="s">
        <v>41</v>
      </c>
      <c r="H148" s="3">
        <v>4</v>
      </c>
      <c r="I148" s="4">
        <v>0</v>
      </c>
      <c r="J148" s="2">
        <v>1</v>
      </c>
      <c r="K148" s="1">
        <f t="shared" si="26"/>
        <v>54</v>
      </c>
      <c r="L148" s="4">
        <f t="shared" si="27"/>
        <v>7.407407407407407E-2</v>
      </c>
    </row>
    <row r="149" spans="1:12" s="4" customFormat="1" x14ac:dyDescent="0.3">
      <c r="A149" s="4" t="s">
        <v>43</v>
      </c>
      <c r="B149" s="5">
        <v>44791</v>
      </c>
      <c r="C149" s="5">
        <v>44833</v>
      </c>
      <c r="D149" s="4">
        <v>35</v>
      </c>
      <c r="E149" s="4" t="s">
        <v>41</v>
      </c>
      <c r="F149" s="4" t="s">
        <v>41</v>
      </c>
      <c r="G149" s="4" t="s">
        <v>41</v>
      </c>
      <c r="H149" s="3">
        <v>4</v>
      </c>
      <c r="I149" s="4">
        <v>0</v>
      </c>
      <c r="J149" s="2">
        <v>1</v>
      </c>
      <c r="K149" s="1">
        <f t="shared" si="26"/>
        <v>9</v>
      </c>
      <c r="L149" s="4">
        <f t="shared" si="27"/>
        <v>0.44444444444444442</v>
      </c>
    </row>
    <row r="150" spans="1:12" s="4" customFormat="1" x14ac:dyDescent="0.3">
      <c r="A150" s="4" t="s">
        <v>43</v>
      </c>
      <c r="B150" s="5">
        <v>44791</v>
      </c>
      <c r="C150" s="5">
        <v>44852</v>
      </c>
      <c r="D150" s="4">
        <v>54</v>
      </c>
      <c r="E150" s="4" t="s">
        <v>41</v>
      </c>
      <c r="F150" s="4" t="s">
        <v>41</v>
      </c>
      <c r="G150" s="4" t="s">
        <v>41</v>
      </c>
      <c r="H150" s="3">
        <v>2</v>
      </c>
      <c r="I150" s="4">
        <v>0</v>
      </c>
      <c r="J150" s="2">
        <v>1</v>
      </c>
      <c r="K150" s="1">
        <f t="shared" si="26"/>
        <v>171</v>
      </c>
      <c r="L150" s="4">
        <f t="shared" si="27"/>
        <v>1.1695906432748537E-2</v>
      </c>
    </row>
    <row r="151" spans="1:12" s="4" customFormat="1" x14ac:dyDescent="0.3">
      <c r="A151" s="1" t="s">
        <v>43</v>
      </c>
      <c r="B151"/>
      <c r="C151" s="5">
        <v>44852</v>
      </c>
      <c r="D151" s="1">
        <v>61</v>
      </c>
      <c r="E151" s="1" t="s">
        <v>41</v>
      </c>
      <c r="F151" s="1" t="s">
        <v>41</v>
      </c>
      <c r="G151" s="1" t="s">
        <v>41</v>
      </c>
      <c r="H151" s="3">
        <v>0</v>
      </c>
      <c r="I151" s="1">
        <v>0</v>
      </c>
      <c r="J151" s="2">
        <v>1</v>
      </c>
      <c r="K151" s="1">
        <f t="shared" si="26"/>
        <v>63</v>
      </c>
      <c r="L151" s="4">
        <f t="shared" si="27"/>
        <v>0</v>
      </c>
    </row>
    <row r="152" spans="1:12" s="7" customFormat="1" x14ac:dyDescent="0.3">
      <c r="A152" s="7" t="s">
        <v>42</v>
      </c>
      <c r="B152" s="8">
        <v>44791</v>
      </c>
      <c r="C152" s="10">
        <v>44806</v>
      </c>
      <c r="D152" s="7">
        <f>C152-B152</f>
        <v>15</v>
      </c>
      <c r="E152" s="7" t="s">
        <v>41</v>
      </c>
      <c r="F152" s="7" t="s">
        <v>41</v>
      </c>
      <c r="G152" s="7" t="s">
        <v>41</v>
      </c>
      <c r="H152" s="3">
        <v>10</v>
      </c>
      <c r="I152" s="7">
        <v>0</v>
      </c>
      <c r="J152" s="2">
        <v>0</v>
      </c>
      <c r="K152" s="7">
        <f>$D152*(10-$J152)</f>
        <v>150</v>
      </c>
      <c r="L152" s="7">
        <f>H152/(10-J152)/D152</f>
        <v>6.6666666666666666E-2</v>
      </c>
    </row>
    <row r="153" spans="1:12" x14ac:dyDescent="0.3">
      <c r="A153" s="1" t="s">
        <v>42</v>
      </c>
      <c r="B153" s="5">
        <v>44791</v>
      </c>
      <c r="C153" s="5">
        <v>44811</v>
      </c>
      <c r="D153" s="1">
        <v>20</v>
      </c>
      <c r="E153" s="1" t="s">
        <v>41</v>
      </c>
      <c r="F153" s="1" t="s">
        <v>41</v>
      </c>
      <c r="G153" s="1" t="s">
        <v>41</v>
      </c>
      <c r="H153" s="3">
        <v>4</v>
      </c>
      <c r="I153" s="1">
        <v>0</v>
      </c>
      <c r="J153" s="2">
        <v>0</v>
      </c>
      <c r="K153" s="1">
        <f t="shared" ref="K153:K161" si="28">($D153-D152)*(10-$J153)</f>
        <v>50</v>
      </c>
      <c r="L153" s="4">
        <f t="shared" ref="L153:L161" si="29">H153/(10-J153)/(D153-D152)</f>
        <v>0.08</v>
      </c>
    </row>
    <row r="154" spans="1:12" x14ac:dyDescent="0.3">
      <c r="A154" s="1" t="s">
        <v>42</v>
      </c>
      <c r="B154" s="5">
        <v>44791</v>
      </c>
      <c r="C154" s="5">
        <v>44819</v>
      </c>
      <c r="D154" s="1">
        <v>21</v>
      </c>
      <c r="E154" s="1" t="s">
        <v>41</v>
      </c>
      <c r="F154" s="1" t="s">
        <v>41</v>
      </c>
      <c r="G154" s="1" t="s">
        <v>41</v>
      </c>
      <c r="H154" s="3">
        <v>2</v>
      </c>
      <c r="I154" s="1">
        <v>0</v>
      </c>
      <c r="J154" s="2">
        <v>0</v>
      </c>
      <c r="K154" s="1">
        <f t="shared" si="28"/>
        <v>10</v>
      </c>
      <c r="L154" s="4">
        <f t="shared" si="29"/>
        <v>0.2</v>
      </c>
    </row>
    <row r="155" spans="1:12" s="4" customFormat="1" x14ac:dyDescent="0.3">
      <c r="A155" s="4" t="s">
        <v>42</v>
      </c>
      <c r="B155" s="5">
        <v>44791</v>
      </c>
      <c r="C155" s="5">
        <v>44816</v>
      </c>
      <c r="D155" s="4">
        <v>25</v>
      </c>
      <c r="E155" s="4" t="s">
        <v>41</v>
      </c>
      <c r="F155" s="4" t="s">
        <v>41</v>
      </c>
      <c r="G155" s="4" t="s">
        <v>41</v>
      </c>
      <c r="H155" s="3">
        <v>4</v>
      </c>
      <c r="I155" s="4">
        <v>0</v>
      </c>
      <c r="J155" s="2">
        <v>0</v>
      </c>
      <c r="K155" s="1">
        <f t="shared" si="28"/>
        <v>40</v>
      </c>
      <c r="L155" s="4">
        <f t="shared" si="29"/>
        <v>0.1</v>
      </c>
    </row>
    <row r="156" spans="1:12" s="4" customFormat="1" x14ac:dyDescent="0.3">
      <c r="A156" s="4" t="s">
        <v>42</v>
      </c>
      <c r="B156" s="5">
        <v>44791</v>
      </c>
      <c r="C156" s="5">
        <v>45190</v>
      </c>
      <c r="D156" s="4">
        <v>27</v>
      </c>
      <c r="E156" s="4" t="s">
        <v>41</v>
      </c>
      <c r="F156" s="4" t="s">
        <v>41</v>
      </c>
      <c r="G156" s="4" t="s">
        <v>41</v>
      </c>
      <c r="H156" s="3">
        <v>1</v>
      </c>
      <c r="I156" s="4">
        <v>0</v>
      </c>
      <c r="J156" s="2">
        <v>0</v>
      </c>
      <c r="K156" s="1">
        <f t="shared" si="28"/>
        <v>20</v>
      </c>
      <c r="L156" s="4">
        <f t="shared" si="29"/>
        <v>0.05</v>
      </c>
    </row>
    <row r="157" spans="1:12" s="4" customFormat="1" x14ac:dyDescent="0.3">
      <c r="A157" s="4" t="s">
        <v>42</v>
      </c>
      <c r="B157" s="5">
        <v>44791</v>
      </c>
      <c r="C157" s="5">
        <v>44819</v>
      </c>
      <c r="D157" s="4">
        <v>28</v>
      </c>
      <c r="E157" s="4" t="s">
        <v>41</v>
      </c>
      <c r="F157" s="4" t="s">
        <v>41</v>
      </c>
      <c r="G157" s="4" t="s">
        <v>41</v>
      </c>
      <c r="H157" s="3">
        <v>15</v>
      </c>
      <c r="I157" s="4">
        <v>0</v>
      </c>
      <c r="J157" s="2">
        <v>0</v>
      </c>
      <c r="K157" s="1">
        <f t="shared" si="28"/>
        <v>10</v>
      </c>
      <c r="L157" s="4">
        <f t="shared" si="29"/>
        <v>1.5</v>
      </c>
    </row>
    <row r="158" spans="1:12" s="4" customFormat="1" x14ac:dyDescent="0.3">
      <c r="A158" s="4" t="s">
        <v>42</v>
      </c>
      <c r="B158" s="5">
        <v>44791</v>
      </c>
      <c r="C158" s="5">
        <v>44833</v>
      </c>
      <c r="D158" s="4">
        <v>35</v>
      </c>
      <c r="E158" s="4" t="s">
        <v>41</v>
      </c>
      <c r="F158" s="4" t="s">
        <v>41</v>
      </c>
      <c r="G158" s="4" t="s">
        <v>41</v>
      </c>
      <c r="H158" s="3">
        <v>1</v>
      </c>
      <c r="I158" s="4">
        <v>0</v>
      </c>
      <c r="J158" s="2">
        <v>0</v>
      </c>
      <c r="K158" s="1">
        <f t="shared" si="28"/>
        <v>70</v>
      </c>
      <c r="L158" s="4">
        <f t="shared" si="29"/>
        <v>1.4285714285714287E-2</v>
      </c>
    </row>
    <row r="159" spans="1:12" x14ac:dyDescent="0.3">
      <c r="A159" s="4" t="s">
        <v>42</v>
      </c>
      <c r="B159" s="5">
        <v>44791</v>
      </c>
      <c r="C159" s="5">
        <v>44840</v>
      </c>
      <c r="D159" s="4">
        <v>42</v>
      </c>
      <c r="E159" s="4" t="s">
        <v>41</v>
      </c>
      <c r="F159" s="4" t="s">
        <v>41</v>
      </c>
      <c r="G159" s="4" t="s">
        <v>41</v>
      </c>
      <c r="H159" s="3">
        <v>2</v>
      </c>
      <c r="I159" s="4">
        <v>0</v>
      </c>
      <c r="J159" s="2">
        <v>0</v>
      </c>
      <c r="K159" s="1">
        <f t="shared" si="28"/>
        <v>70</v>
      </c>
      <c r="L159" s="4">
        <f t="shared" si="29"/>
        <v>2.8571428571428574E-2</v>
      </c>
    </row>
    <row r="160" spans="1:12" x14ac:dyDescent="0.3">
      <c r="A160" s="4" t="s">
        <v>42</v>
      </c>
      <c r="B160" s="5">
        <v>44791</v>
      </c>
      <c r="C160" s="5">
        <v>44852</v>
      </c>
      <c r="D160" s="4">
        <v>54</v>
      </c>
      <c r="E160" s="4" t="s">
        <v>41</v>
      </c>
      <c r="F160" s="4" t="s">
        <v>41</v>
      </c>
      <c r="G160" s="4" t="s">
        <v>41</v>
      </c>
      <c r="H160" s="3">
        <v>1</v>
      </c>
      <c r="I160" s="4">
        <v>0</v>
      </c>
      <c r="J160" s="2">
        <v>0</v>
      </c>
      <c r="K160" s="1">
        <f t="shared" si="28"/>
        <v>120</v>
      </c>
      <c r="L160" s="4">
        <f t="shared" si="29"/>
        <v>8.3333333333333332E-3</v>
      </c>
    </row>
    <row r="161" spans="1:12" x14ac:dyDescent="0.3">
      <c r="A161" s="1" t="s">
        <v>42</v>
      </c>
      <c r="B161" s="5">
        <v>44791</v>
      </c>
      <c r="C161" s="5">
        <v>44852</v>
      </c>
      <c r="D161" s="1">
        <v>61</v>
      </c>
      <c r="E161" s="1" t="s">
        <v>41</v>
      </c>
      <c r="F161" s="1" t="s">
        <v>41</v>
      </c>
      <c r="G161" s="1" t="s">
        <v>41</v>
      </c>
      <c r="H161" s="3">
        <v>0</v>
      </c>
      <c r="I161" s="1">
        <v>2</v>
      </c>
      <c r="J161" s="2">
        <v>0</v>
      </c>
      <c r="K161" s="1">
        <f t="shared" si="28"/>
        <v>70</v>
      </c>
      <c r="L161" s="4">
        <f t="shared" si="29"/>
        <v>0</v>
      </c>
    </row>
    <row r="162" spans="1:12" s="7" customFormat="1" x14ac:dyDescent="0.3">
      <c r="A162" s="7" t="s">
        <v>40</v>
      </c>
      <c r="B162" s="8">
        <v>44791</v>
      </c>
      <c r="C162" s="8">
        <v>44803</v>
      </c>
      <c r="D162" s="7">
        <v>12</v>
      </c>
      <c r="E162" s="7" t="s">
        <v>35</v>
      </c>
      <c r="F162" s="7" t="s">
        <v>15</v>
      </c>
      <c r="G162" s="7" t="s">
        <v>22</v>
      </c>
      <c r="H162" s="3">
        <v>4</v>
      </c>
      <c r="I162" s="7">
        <v>0</v>
      </c>
      <c r="J162" s="2">
        <v>0</v>
      </c>
      <c r="K162" s="7">
        <f>$D162*(10-$J162)</f>
        <v>120</v>
      </c>
      <c r="L162" s="7">
        <f>H162/(10-J162)/D162</f>
        <v>3.3333333333333333E-2</v>
      </c>
    </row>
    <row r="163" spans="1:12" s="4" customFormat="1" x14ac:dyDescent="0.3">
      <c r="A163" s="1" t="s">
        <v>40</v>
      </c>
      <c r="B163" s="5">
        <v>44791</v>
      </c>
      <c r="C163" s="5">
        <v>44806</v>
      </c>
      <c r="D163" s="1">
        <f>C163-B163</f>
        <v>15</v>
      </c>
      <c r="E163" s="1" t="s">
        <v>35</v>
      </c>
      <c r="F163" s="1" t="s">
        <v>15</v>
      </c>
      <c r="G163" s="1" t="s">
        <v>22</v>
      </c>
      <c r="H163" s="3">
        <v>11</v>
      </c>
      <c r="I163" s="1">
        <v>0</v>
      </c>
      <c r="J163" s="2">
        <v>0</v>
      </c>
      <c r="K163" s="1">
        <f t="shared" ref="K163:K172" si="30">($D163-D162)*(10-$J163)</f>
        <v>30</v>
      </c>
      <c r="L163" s="4">
        <f t="shared" ref="L163:L172" si="31">H163/(10-J163)/(D163-D162)</f>
        <v>0.3666666666666667</v>
      </c>
    </row>
    <row r="164" spans="1:12" s="4" customFormat="1" x14ac:dyDescent="0.3">
      <c r="A164" s="1" t="s">
        <v>40</v>
      </c>
      <c r="B164" s="5">
        <v>44791</v>
      </c>
      <c r="C164" s="5">
        <v>44811</v>
      </c>
      <c r="D164" s="1">
        <v>20</v>
      </c>
      <c r="E164" s="1" t="s">
        <v>35</v>
      </c>
      <c r="F164" s="1" t="s">
        <v>15</v>
      </c>
      <c r="G164" s="1" t="s">
        <v>22</v>
      </c>
      <c r="H164" s="3">
        <v>2</v>
      </c>
      <c r="I164" s="1">
        <v>0</v>
      </c>
      <c r="J164" s="2">
        <v>0</v>
      </c>
      <c r="K164" s="1">
        <f t="shared" si="30"/>
        <v>50</v>
      </c>
      <c r="L164" s="4">
        <f t="shared" si="31"/>
        <v>0.04</v>
      </c>
    </row>
    <row r="165" spans="1:12" s="4" customFormat="1" x14ac:dyDescent="0.3">
      <c r="A165" s="4" t="s">
        <v>40</v>
      </c>
      <c r="B165" s="5">
        <v>44791</v>
      </c>
      <c r="C165" s="5">
        <v>44816</v>
      </c>
      <c r="D165" s="4">
        <v>25</v>
      </c>
      <c r="E165" s="4" t="s">
        <v>35</v>
      </c>
      <c r="F165" s="4" t="s">
        <v>15</v>
      </c>
      <c r="G165" s="4" t="s">
        <v>22</v>
      </c>
      <c r="H165" s="3">
        <v>1</v>
      </c>
      <c r="I165" s="4">
        <v>0</v>
      </c>
      <c r="J165" s="2">
        <v>0</v>
      </c>
      <c r="K165" s="1">
        <f t="shared" si="30"/>
        <v>50</v>
      </c>
      <c r="L165" s="4">
        <f t="shared" si="31"/>
        <v>0.02</v>
      </c>
    </row>
    <row r="166" spans="1:12" s="4" customFormat="1" x14ac:dyDescent="0.3">
      <c r="A166" s="4" t="s">
        <v>40</v>
      </c>
      <c r="B166" s="5">
        <v>44791</v>
      </c>
      <c r="C166" s="5">
        <v>45190</v>
      </c>
      <c r="D166" s="4">
        <v>27</v>
      </c>
      <c r="E166" s="4" t="s">
        <v>35</v>
      </c>
      <c r="F166" s="4" t="s">
        <v>15</v>
      </c>
      <c r="G166" s="4" t="s">
        <v>22</v>
      </c>
      <c r="H166" s="3">
        <v>1</v>
      </c>
      <c r="I166" s="4">
        <v>0</v>
      </c>
      <c r="J166" s="2">
        <v>0</v>
      </c>
      <c r="K166" s="1">
        <f t="shared" si="30"/>
        <v>20</v>
      </c>
      <c r="L166" s="4">
        <f t="shared" si="31"/>
        <v>0.05</v>
      </c>
    </row>
    <row r="167" spans="1:12" s="4" customFormat="1" x14ac:dyDescent="0.3">
      <c r="A167" s="4" t="s">
        <v>40</v>
      </c>
      <c r="B167" s="5">
        <v>44791</v>
      </c>
      <c r="C167" s="5">
        <v>44833</v>
      </c>
      <c r="D167" s="4">
        <v>35</v>
      </c>
      <c r="E167" s="4" t="s">
        <v>35</v>
      </c>
      <c r="F167" s="4" t="s">
        <v>15</v>
      </c>
      <c r="G167" s="4" t="s">
        <v>22</v>
      </c>
      <c r="H167" s="3">
        <v>1</v>
      </c>
      <c r="I167" s="4">
        <v>0</v>
      </c>
      <c r="J167" s="2">
        <v>0</v>
      </c>
      <c r="K167" s="1">
        <f t="shared" si="30"/>
        <v>80</v>
      </c>
      <c r="L167" s="4">
        <f t="shared" si="31"/>
        <v>1.2500000000000001E-2</v>
      </c>
    </row>
    <row r="168" spans="1:12" x14ac:dyDescent="0.3">
      <c r="A168" s="4" t="s">
        <v>40</v>
      </c>
      <c r="B168" s="5">
        <v>44791</v>
      </c>
      <c r="C168" s="5">
        <v>44840</v>
      </c>
      <c r="D168" s="4">
        <v>42</v>
      </c>
      <c r="E168" s="4" t="s">
        <v>35</v>
      </c>
      <c r="F168" s="4" t="s">
        <v>15</v>
      </c>
      <c r="G168" s="4" t="s">
        <v>22</v>
      </c>
      <c r="H168" s="3">
        <v>4</v>
      </c>
      <c r="I168" s="4">
        <v>0</v>
      </c>
      <c r="J168" s="2">
        <v>0</v>
      </c>
      <c r="K168" s="1">
        <f t="shared" si="30"/>
        <v>70</v>
      </c>
      <c r="L168" s="4">
        <f t="shared" si="31"/>
        <v>5.7142857142857148E-2</v>
      </c>
    </row>
    <row r="169" spans="1:12" x14ac:dyDescent="0.3">
      <c r="A169" s="4" t="s">
        <v>40</v>
      </c>
      <c r="B169" s="5">
        <v>44791</v>
      </c>
      <c r="C169" s="5">
        <v>44847</v>
      </c>
      <c r="D169" s="4">
        <v>49</v>
      </c>
      <c r="E169" s="4" t="s">
        <v>35</v>
      </c>
      <c r="F169" s="4" t="s">
        <v>15</v>
      </c>
      <c r="G169" s="4" t="s">
        <v>22</v>
      </c>
      <c r="H169" s="3">
        <v>1</v>
      </c>
      <c r="I169" s="4">
        <v>0</v>
      </c>
      <c r="J169" s="2">
        <v>0</v>
      </c>
      <c r="K169" s="1">
        <f t="shared" si="30"/>
        <v>70</v>
      </c>
      <c r="L169" s="4">
        <f t="shared" si="31"/>
        <v>1.4285714285714287E-2</v>
      </c>
    </row>
    <row r="170" spans="1:12" s="4" customFormat="1" ht="15" customHeight="1" x14ac:dyDescent="0.3">
      <c r="A170" s="4" t="s">
        <v>40</v>
      </c>
      <c r="B170" s="5">
        <v>44791</v>
      </c>
      <c r="C170" s="5">
        <v>44852</v>
      </c>
      <c r="D170" s="4">
        <v>54</v>
      </c>
      <c r="E170" s="4" t="s">
        <v>35</v>
      </c>
      <c r="F170" s="4" t="s">
        <v>15</v>
      </c>
      <c r="G170" s="4" t="s">
        <v>22</v>
      </c>
      <c r="H170" s="3">
        <v>1</v>
      </c>
      <c r="I170" s="4">
        <v>0</v>
      </c>
      <c r="J170" s="2">
        <v>0</v>
      </c>
      <c r="K170" s="1">
        <f t="shared" si="30"/>
        <v>50</v>
      </c>
      <c r="L170" s="4">
        <f t="shared" si="31"/>
        <v>0.02</v>
      </c>
    </row>
    <row r="171" spans="1:12" s="4" customFormat="1" x14ac:dyDescent="0.3">
      <c r="A171" s="1" t="s">
        <v>40</v>
      </c>
      <c r="B171" s="5">
        <v>44791</v>
      </c>
      <c r="C171" s="6">
        <v>44847</v>
      </c>
      <c r="D171" s="1">
        <v>56</v>
      </c>
      <c r="E171" s="1" t="s">
        <v>35</v>
      </c>
      <c r="F171" s="1" t="s">
        <v>15</v>
      </c>
      <c r="G171" s="1" t="s">
        <v>22</v>
      </c>
      <c r="H171" s="3">
        <v>1</v>
      </c>
      <c r="I171" s="1">
        <v>0</v>
      </c>
      <c r="J171" s="2">
        <v>0</v>
      </c>
      <c r="K171" s="1">
        <f t="shared" si="30"/>
        <v>20</v>
      </c>
      <c r="L171" s="4">
        <f t="shared" si="31"/>
        <v>0.05</v>
      </c>
    </row>
    <row r="172" spans="1:12" s="4" customFormat="1" x14ac:dyDescent="0.3">
      <c r="A172" s="1" t="s">
        <v>40</v>
      </c>
      <c r="B172" s="5">
        <v>44791</v>
      </c>
      <c r="C172" s="6">
        <v>44852</v>
      </c>
      <c r="D172" s="1">
        <v>62</v>
      </c>
      <c r="E172" s="1" t="s">
        <v>35</v>
      </c>
      <c r="F172" s="1" t="s">
        <v>15</v>
      </c>
      <c r="G172" s="1" t="s">
        <v>22</v>
      </c>
      <c r="H172" s="3">
        <v>0</v>
      </c>
      <c r="I172" s="1">
        <v>2</v>
      </c>
      <c r="J172" s="2">
        <v>2</v>
      </c>
      <c r="K172" s="1">
        <f t="shared" si="30"/>
        <v>48</v>
      </c>
      <c r="L172" s="4">
        <f t="shared" si="31"/>
        <v>0</v>
      </c>
    </row>
    <row r="173" spans="1:12" s="7" customFormat="1" ht="18" customHeight="1" x14ac:dyDescent="0.3">
      <c r="A173" s="7" t="s">
        <v>39</v>
      </c>
      <c r="B173" s="8">
        <v>44791</v>
      </c>
      <c r="C173" s="8">
        <v>44806</v>
      </c>
      <c r="D173" s="7">
        <f>C173-B173</f>
        <v>15</v>
      </c>
      <c r="E173" s="7" t="s">
        <v>35</v>
      </c>
      <c r="F173" s="7" t="s">
        <v>15</v>
      </c>
      <c r="G173" s="7" t="s">
        <v>22</v>
      </c>
      <c r="H173" s="3">
        <v>18</v>
      </c>
      <c r="I173" s="7">
        <v>0</v>
      </c>
      <c r="J173" s="2">
        <v>0</v>
      </c>
      <c r="K173" s="7">
        <f>$D173*(10-$J173)</f>
        <v>150</v>
      </c>
      <c r="L173" s="7">
        <f>H173/(10-J173)/D173</f>
        <v>0.12000000000000001</v>
      </c>
    </row>
    <row r="174" spans="1:12" s="4" customFormat="1" x14ac:dyDescent="0.3">
      <c r="A174" s="1" t="s">
        <v>39</v>
      </c>
      <c r="B174" s="5">
        <v>44791</v>
      </c>
      <c r="C174" s="5">
        <v>44811</v>
      </c>
      <c r="D174" s="1">
        <v>20</v>
      </c>
      <c r="E174" s="1" t="s">
        <v>35</v>
      </c>
      <c r="F174" s="1" t="s">
        <v>15</v>
      </c>
      <c r="G174" s="1" t="s">
        <v>22</v>
      </c>
      <c r="H174" s="3">
        <v>2</v>
      </c>
      <c r="I174" s="1">
        <v>0</v>
      </c>
      <c r="J174" s="2">
        <v>0</v>
      </c>
      <c r="K174" s="1">
        <f t="shared" ref="K174:K181" si="32">($D174-D173)*(10-$J174)</f>
        <v>50</v>
      </c>
      <c r="L174" s="4">
        <f t="shared" ref="L174:L181" si="33">H174/(10-J174)/(D174-D173)</f>
        <v>0.04</v>
      </c>
    </row>
    <row r="175" spans="1:12" x14ac:dyDescent="0.3">
      <c r="A175" s="4" t="s">
        <v>39</v>
      </c>
      <c r="B175" s="5">
        <v>44791</v>
      </c>
      <c r="C175" s="5">
        <v>44816</v>
      </c>
      <c r="D175" s="4">
        <v>25</v>
      </c>
      <c r="E175" s="4" t="s">
        <v>35</v>
      </c>
      <c r="F175" s="4" t="s">
        <v>15</v>
      </c>
      <c r="G175" s="4" t="s">
        <v>22</v>
      </c>
      <c r="H175" s="3">
        <v>1</v>
      </c>
      <c r="I175" s="4">
        <v>0</v>
      </c>
      <c r="J175" s="2">
        <v>0</v>
      </c>
      <c r="K175" s="1">
        <f t="shared" si="32"/>
        <v>50</v>
      </c>
      <c r="L175" s="4">
        <f t="shared" si="33"/>
        <v>0.02</v>
      </c>
    </row>
    <row r="176" spans="1:12" x14ac:dyDescent="0.3">
      <c r="A176" s="4" t="s">
        <v>39</v>
      </c>
      <c r="B176" s="5">
        <v>44791</v>
      </c>
      <c r="C176" s="5">
        <v>44819</v>
      </c>
      <c r="D176" s="4">
        <v>28</v>
      </c>
      <c r="E176" s="4" t="s">
        <v>35</v>
      </c>
      <c r="F176" s="4" t="s">
        <v>15</v>
      </c>
      <c r="G176" s="4" t="s">
        <v>22</v>
      </c>
      <c r="H176" s="3">
        <v>2</v>
      </c>
      <c r="I176" s="4">
        <v>0</v>
      </c>
      <c r="J176" s="2">
        <v>0</v>
      </c>
      <c r="K176" s="1">
        <f t="shared" si="32"/>
        <v>30</v>
      </c>
      <c r="L176" s="4">
        <f t="shared" si="33"/>
        <v>6.6666666666666666E-2</v>
      </c>
    </row>
    <row r="177" spans="1:12" x14ac:dyDescent="0.3">
      <c r="A177" s="4" t="s">
        <v>39</v>
      </c>
      <c r="B177" s="5">
        <v>44791</v>
      </c>
      <c r="C177" s="5">
        <v>44825</v>
      </c>
      <c r="D177" s="4">
        <v>34</v>
      </c>
      <c r="E177" s="4" t="s">
        <v>35</v>
      </c>
      <c r="F177" s="4" t="s">
        <v>15</v>
      </c>
      <c r="G177" s="4" t="s">
        <v>22</v>
      </c>
      <c r="H177" s="3">
        <v>1</v>
      </c>
      <c r="I177" s="4">
        <v>0</v>
      </c>
      <c r="J177" s="2">
        <v>0</v>
      </c>
      <c r="K177" s="1">
        <f t="shared" si="32"/>
        <v>60</v>
      </c>
      <c r="L177" s="4">
        <f t="shared" si="33"/>
        <v>1.6666666666666666E-2</v>
      </c>
    </row>
    <row r="178" spans="1:12" x14ac:dyDescent="0.3">
      <c r="A178" s="4" t="s">
        <v>39</v>
      </c>
      <c r="B178" s="5">
        <v>44791</v>
      </c>
      <c r="C178" s="5">
        <v>44833</v>
      </c>
      <c r="D178" s="4">
        <v>35</v>
      </c>
      <c r="E178" s="4" t="s">
        <v>35</v>
      </c>
      <c r="F178" s="4" t="s">
        <v>15</v>
      </c>
      <c r="G178" s="4" t="s">
        <v>22</v>
      </c>
      <c r="H178" s="3">
        <v>2</v>
      </c>
      <c r="I178" s="4">
        <v>0</v>
      </c>
      <c r="J178" s="2">
        <v>0</v>
      </c>
      <c r="K178" s="1">
        <f t="shared" si="32"/>
        <v>10</v>
      </c>
      <c r="L178" s="4">
        <f t="shared" si="33"/>
        <v>0.2</v>
      </c>
    </row>
    <row r="179" spans="1:12" s="4" customFormat="1" x14ac:dyDescent="0.3">
      <c r="A179" s="4" t="s">
        <v>39</v>
      </c>
      <c r="B179" s="5">
        <v>44791</v>
      </c>
      <c r="C179" s="5">
        <v>44847</v>
      </c>
      <c r="D179" s="4">
        <v>49</v>
      </c>
      <c r="E179" s="4" t="s">
        <v>35</v>
      </c>
      <c r="F179" s="4" t="s">
        <v>15</v>
      </c>
      <c r="G179" s="4" t="s">
        <v>22</v>
      </c>
      <c r="H179" s="3">
        <v>2</v>
      </c>
      <c r="I179" s="4">
        <v>0</v>
      </c>
      <c r="J179" s="2">
        <v>0</v>
      </c>
      <c r="K179" s="1">
        <f t="shared" si="32"/>
        <v>140</v>
      </c>
      <c r="L179" s="4">
        <f t="shared" si="33"/>
        <v>1.4285714285714287E-2</v>
      </c>
    </row>
    <row r="180" spans="1:12" s="4" customFormat="1" x14ac:dyDescent="0.3">
      <c r="A180" s="4" t="s">
        <v>39</v>
      </c>
      <c r="B180" s="5">
        <v>44791</v>
      </c>
      <c r="C180" s="5">
        <v>44852</v>
      </c>
      <c r="D180" s="4">
        <v>54</v>
      </c>
      <c r="E180" s="4" t="s">
        <v>35</v>
      </c>
      <c r="F180" s="4" t="s">
        <v>15</v>
      </c>
      <c r="G180" s="4" t="s">
        <v>22</v>
      </c>
      <c r="H180" s="3">
        <v>1</v>
      </c>
      <c r="I180" s="4">
        <v>0</v>
      </c>
      <c r="J180" s="2">
        <v>0</v>
      </c>
      <c r="K180" s="1">
        <f t="shared" si="32"/>
        <v>50</v>
      </c>
      <c r="L180" s="4">
        <f t="shared" si="33"/>
        <v>0.02</v>
      </c>
    </row>
    <row r="181" spans="1:12" s="4" customFormat="1" x14ac:dyDescent="0.3">
      <c r="A181" s="1" t="s">
        <v>39</v>
      </c>
      <c r="B181"/>
      <c r="C181" s="5">
        <v>44852</v>
      </c>
      <c r="D181" s="1">
        <v>61</v>
      </c>
      <c r="E181" s="1" t="s">
        <v>35</v>
      </c>
      <c r="F181" s="1" t="s">
        <v>15</v>
      </c>
      <c r="G181" s="1" t="s">
        <v>22</v>
      </c>
      <c r="H181" s="3">
        <v>0</v>
      </c>
      <c r="I181" s="1">
        <v>0</v>
      </c>
      <c r="J181" s="2">
        <v>0</v>
      </c>
      <c r="K181" s="1">
        <f t="shared" si="32"/>
        <v>70</v>
      </c>
      <c r="L181" s="4">
        <f t="shared" si="33"/>
        <v>0</v>
      </c>
    </row>
    <row r="182" spans="1:12" s="7" customFormat="1" x14ac:dyDescent="0.3">
      <c r="A182" s="7" t="s">
        <v>38</v>
      </c>
      <c r="B182" s="8">
        <v>44791</v>
      </c>
      <c r="C182" s="8">
        <v>44803</v>
      </c>
      <c r="D182" s="7">
        <v>12</v>
      </c>
      <c r="E182" s="7" t="s">
        <v>35</v>
      </c>
      <c r="F182" s="7" t="s">
        <v>15</v>
      </c>
      <c r="G182" s="7" t="s">
        <v>22</v>
      </c>
      <c r="H182" s="3">
        <v>11</v>
      </c>
      <c r="I182" s="7">
        <v>0</v>
      </c>
      <c r="J182" s="2">
        <v>0</v>
      </c>
      <c r="K182" s="7">
        <f>$D182*(10-$J182)</f>
        <v>120</v>
      </c>
      <c r="L182" s="7">
        <f>H182/(10-J182)/D182</f>
        <v>9.1666666666666674E-2</v>
      </c>
    </row>
    <row r="183" spans="1:12" s="4" customFormat="1" x14ac:dyDescent="0.3">
      <c r="A183" s="1" t="s">
        <v>38</v>
      </c>
      <c r="B183" s="5">
        <v>44791</v>
      </c>
      <c r="C183" s="5">
        <v>44809</v>
      </c>
      <c r="D183" s="1">
        <f>C183-B183</f>
        <v>18</v>
      </c>
      <c r="E183" s="1" t="s">
        <v>35</v>
      </c>
      <c r="F183" s="1" t="s">
        <v>15</v>
      </c>
      <c r="G183" s="1" t="s">
        <v>22</v>
      </c>
      <c r="H183" s="3">
        <v>1</v>
      </c>
      <c r="I183" s="1">
        <v>0</v>
      </c>
      <c r="J183" s="2">
        <v>0</v>
      </c>
      <c r="K183" s="1">
        <f>($D183-D182)*(10-$J183)</f>
        <v>60</v>
      </c>
      <c r="L183" s="4">
        <f>H183/(10-J183)/(D183-D182)</f>
        <v>1.6666666666666666E-2</v>
      </c>
    </row>
    <row r="184" spans="1:12" s="4" customFormat="1" x14ac:dyDescent="0.3">
      <c r="A184" s="1" t="s">
        <v>38</v>
      </c>
      <c r="B184" s="6">
        <v>44791</v>
      </c>
      <c r="C184" s="6">
        <v>44813</v>
      </c>
      <c r="D184" s="1">
        <v>22</v>
      </c>
      <c r="E184" s="1" t="s">
        <v>35</v>
      </c>
      <c r="F184" s="1" t="s">
        <v>15</v>
      </c>
      <c r="G184" s="1" t="s">
        <v>22</v>
      </c>
      <c r="H184" s="3">
        <v>1</v>
      </c>
      <c r="I184" s="1">
        <v>0</v>
      </c>
      <c r="J184" s="2">
        <v>0</v>
      </c>
      <c r="K184" s="1">
        <f>($D184-D183)*(10-$J184)</f>
        <v>40</v>
      </c>
      <c r="L184" s="4">
        <f>H184/(10-J184)/(D184-D183)</f>
        <v>2.5000000000000001E-2</v>
      </c>
    </row>
    <row r="185" spans="1:12" x14ac:dyDescent="0.3">
      <c r="A185" s="4" t="s">
        <v>38</v>
      </c>
      <c r="B185" s="5">
        <v>44791</v>
      </c>
      <c r="C185" s="5">
        <v>45183</v>
      </c>
      <c r="D185" s="4">
        <v>27</v>
      </c>
      <c r="E185" s="4" t="s">
        <v>35</v>
      </c>
      <c r="F185" s="4" t="s">
        <v>15</v>
      </c>
      <c r="G185" s="4" t="s">
        <v>22</v>
      </c>
      <c r="H185" s="3">
        <v>3</v>
      </c>
      <c r="I185" s="4">
        <v>0</v>
      </c>
      <c r="J185" s="2">
        <v>0</v>
      </c>
      <c r="K185" s="1">
        <f>($D185-D184)*(10-$J185)</f>
        <v>50</v>
      </c>
      <c r="L185" s="4">
        <f>H185/(10-J185)/(D185-D184)</f>
        <v>0.06</v>
      </c>
    </row>
    <row r="186" spans="1:12" s="7" customFormat="1" x14ac:dyDescent="0.3">
      <c r="A186" s="7" t="s">
        <v>37</v>
      </c>
      <c r="B186" s="8">
        <v>44791</v>
      </c>
      <c r="C186" s="8">
        <v>44806</v>
      </c>
      <c r="D186" s="7">
        <f>C186-B186</f>
        <v>15</v>
      </c>
      <c r="E186" s="7" t="s">
        <v>35</v>
      </c>
      <c r="F186" s="7" t="s">
        <v>15</v>
      </c>
      <c r="G186" s="7" t="s">
        <v>22</v>
      </c>
      <c r="H186" s="3">
        <v>8</v>
      </c>
      <c r="I186" s="7">
        <v>0</v>
      </c>
      <c r="J186" s="2">
        <v>0</v>
      </c>
      <c r="K186" s="7">
        <f>$D186*(10-$J186)</f>
        <v>150</v>
      </c>
      <c r="L186" s="7">
        <f>H186/(10-J186)/D186</f>
        <v>5.3333333333333337E-2</v>
      </c>
    </row>
    <row r="187" spans="1:12" s="4" customFormat="1" x14ac:dyDescent="0.3">
      <c r="A187" s="1" t="s">
        <v>37</v>
      </c>
      <c r="B187" s="5">
        <v>44791</v>
      </c>
      <c r="C187" s="5">
        <v>44811</v>
      </c>
      <c r="D187" s="1">
        <v>20</v>
      </c>
      <c r="E187" s="1" t="s">
        <v>35</v>
      </c>
      <c r="F187" s="1" t="s">
        <v>15</v>
      </c>
      <c r="G187" s="1" t="s">
        <v>22</v>
      </c>
      <c r="H187" s="3">
        <v>5</v>
      </c>
      <c r="I187" s="1">
        <v>0</v>
      </c>
      <c r="J187" s="2">
        <v>0</v>
      </c>
      <c r="K187" s="1">
        <f t="shared" ref="K187:K193" si="34">($D187-D186)*(10-$J187)</f>
        <v>50</v>
      </c>
      <c r="L187" s="4">
        <f t="shared" ref="L187:L193" si="35">H187/(10-J187)/(D187-D186)</f>
        <v>0.1</v>
      </c>
    </row>
    <row r="188" spans="1:12" s="4" customFormat="1" x14ac:dyDescent="0.3">
      <c r="A188" s="4" t="s">
        <v>37</v>
      </c>
      <c r="B188" s="5">
        <v>44791</v>
      </c>
      <c r="C188" s="5">
        <v>44816</v>
      </c>
      <c r="D188" s="4">
        <v>25</v>
      </c>
      <c r="E188" s="4" t="s">
        <v>35</v>
      </c>
      <c r="F188" s="4" t="s">
        <v>15</v>
      </c>
      <c r="G188" s="4" t="s">
        <v>22</v>
      </c>
      <c r="H188" s="3">
        <v>5</v>
      </c>
      <c r="I188" s="4">
        <v>0</v>
      </c>
      <c r="J188" s="2">
        <v>0</v>
      </c>
      <c r="K188" s="1">
        <f t="shared" si="34"/>
        <v>50</v>
      </c>
      <c r="L188" s="4">
        <f t="shared" si="35"/>
        <v>0.1</v>
      </c>
    </row>
    <row r="189" spans="1:12" s="4" customFormat="1" x14ac:dyDescent="0.3">
      <c r="A189" s="4" t="s">
        <v>37</v>
      </c>
      <c r="B189" s="5">
        <v>44791</v>
      </c>
      <c r="C189" s="5">
        <v>44819</v>
      </c>
      <c r="D189" s="4">
        <v>28</v>
      </c>
      <c r="E189" s="4" t="s">
        <v>35</v>
      </c>
      <c r="F189" s="4" t="s">
        <v>15</v>
      </c>
      <c r="G189" s="4" t="s">
        <v>22</v>
      </c>
      <c r="H189" s="3">
        <v>3</v>
      </c>
      <c r="I189" s="4">
        <v>0</v>
      </c>
      <c r="J189" s="2">
        <v>0</v>
      </c>
      <c r="K189" s="1">
        <f t="shared" si="34"/>
        <v>30</v>
      </c>
      <c r="L189" s="4">
        <f t="shared" si="35"/>
        <v>9.9999999999999992E-2</v>
      </c>
    </row>
    <row r="190" spans="1:12" s="4" customFormat="1" x14ac:dyDescent="0.3">
      <c r="A190" s="4" t="s">
        <v>37</v>
      </c>
      <c r="B190" s="5">
        <v>44791</v>
      </c>
      <c r="C190" s="5">
        <v>44825</v>
      </c>
      <c r="D190" s="4">
        <v>34</v>
      </c>
      <c r="E190" s="4" t="s">
        <v>35</v>
      </c>
      <c r="F190" s="4" t="s">
        <v>15</v>
      </c>
      <c r="G190" s="4" t="s">
        <v>22</v>
      </c>
      <c r="H190" s="3">
        <v>11</v>
      </c>
      <c r="I190" s="4">
        <v>0</v>
      </c>
      <c r="J190" s="2">
        <v>0</v>
      </c>
      <c r="K190" s="1">
        <f t="shared" si="34"/>
        <v>60</v>
      </c>
      <c r="L190" s="4">
        <f t="shared" si="35"/>
        <v>0.18333333333333335</v>
      </c>
    </row>
    <row r="191" spans="1:12" x14ac:dyDescent="0.3">
      <c r="A191" s="4" t="s">
        <v>37</v>
      </c>
      <c r="B191" s="5">
        <v>44791</v>
      </c>
      <c r="C191" s="5">
        <v>44847</v>
      </c>
      <c r="D191" s="4">
        <v>49</v>
      </c>
      <c r="E191" s="4" t="s">
        <v>35</v>
      </c>
      <c r="F191" s="4" t="s">
        <v>15</v>
      </c>
      <c r="G191" s="4" t="s">
        <v>22</v>
      </c>
      <c r="H191" s="3">
        <v>2</v>
      </c>
      <c r="I191" s="4">
        <v>0</v>
      </c>
      <c r="J191" s="2">
        <v>0</v>
      </c>
      <c r="K191" s="1">
        <f t="shared" si="34"/>
        <v>150</v>
      </c>
      <c r="L191" s="4">
        <f t="shared" si="35"/>
        <v>1.3333333333333334E-2</v>
      </c>
    </row>
    <row r="192" spans="1:12" x14ac:dyDescent="0.3">
      <c r="A192" s="4" t="s">
        <v>37</v>
      </c>
      <c r="B192" s="5">
        <v>44791</v>
      </c>
      <c r="C192" s="5">
        <v>44852</v>
      </c>
      <c r="D192" s="4">
        <v>54</v>
      </c>
      <c r="E192" s="4" t="s">
        <v>35</v>
      </c>
      <c r="F192" s="4" t="s">
        <v>15</v>
      </c>
      <c r="G192" s="4" t="s">
        <v>22</v>
      </c>
      <c r="H192" s="3">
        <v>1</v>
      </c>
      <c r="I192" s="4">
        <v>0</v>
      </c>
      <c r="J192" s="2">
        <v>0</v>
      </c>
      <c r="K192" s="1">
        <f t="shared" si="34"/>
        <v>50</v>
      </c>
      <c r="L192" s="4">
        <f t="shared" si="35"/>
        <v>0.02</v>
      </c>
    </row>
    <row r="193" spans="1:12" x14ac:dyDescent="0.3">
      <c r="A193" s="4" t="s">
        <v>37</v>
      </c>
      <c r="B193" s="5">
        <v>44791</v>
      </c>
      <c r="C193" s="5">
        <v>44852</v>
      </c>
      <c r="D193" s="1">
        <v>61</v>
      </c>
      <c r="E193" s="4" t="s">
        <v>35</v>
      </c>
      <c r="F193" s="4" t="s">
        <v>15</v>
      </c>
      <c r="G193" s="4" t="s">
        <v>22</v>
      </c>
      <c r="H193" s="3">
        <v>0</v>
      </c>
      <c r="I193" s="1">
        <v>1</v>
      </c>
      <c r="J193" s="2">
        <v>1</v>
      </c>
      <c r="K193" s="1">
        <f t="shared" si="34"/>
        <v>63</v>
      </c>
      <c r="L193" s="4">
        <f t="shared" si="35"/>
        <v>0</v>
      </c>
    </row>
    <row r="194" spans="1:12" s="7" customFormat="1" x14ac:dyDescent="0.3">
      <c r="A194" s="7" t="s">
        <v>36</v>
      </c>
      <c r="B194" s="8">
        <v>44791</v>
      </c>
      <c r="C194" s="8">
        <v>44802</v>
      </c>
      <c r="D194" s="7">
        <f>C194-B194</f>
        <v>11</v>
      </c>
      <c r="E194" s="7" t="s">
        <v>35</v>
      </c>
      <c r="F194" s="7" t="s">
        <v>15</v>
      </c>
      <c r="G194" s="7" t="s">
        <v>22</v>
      </c>
      <c r="H194" s="3">
        <v>1</v>
      </c>
      <c r="I194" s="7">
        <v>0</v>
      </c>
      <c r="J194" s="2">
        <v>0</v>
      </c>
      <c r="K194" s="7">
        <f>$D194*(10-$J194)</f>
        <v>110</v>
      </c>
      <c r="L194" s="7">
        <f>H194/(10-J194)/D194</f>
        <v>9.0909090909090922E-3</v>
      </c>
    </row>
    <row r="195" spans="1:12" s="4" customFormat="1" x14ac:dyDescent="0.3">
      <c r="A195" s="1" t="s">
        <v>36</v>
      </c>
      <c r="B195" s="5">
        <v>44791</v>
      </c>
      <c r="C195" s="5">
        <v>44803</v>
      </c>
      <c r="D195" s="1">
        <v>12</v>
      </c>
      <c r="E195" s="1" t="s">
        <v>35</v>
      </c>
      <c r="F195" s="1" t="s">
        <v>15</v>
      </c>
      <c r="G195" s="1" t="s">
        <v>22</v>
      </c>
      <c r="H195" s="3">
        <v>6</v>
      </c>
      <c r="I195" s="1">
        <v>1</v>
      </c>
      <c r="J195" s="2">
        <v>1</v>
      </c>
      <c r="K195" s="1">
        <f t="shared" ref="K195:K204" si="36">($D195-D194)*(10-$J195)</f>
        <v>9</v>
      </c>
      <c r="L195" s="4">
        <f t="shared" ref="L195:L204" si="37">H195/(10-J195)/(D195-D194)</f>
        <v>0.66666666666666663</v>
      </c>
    </row>
    <row r="196" spans="1:12" x14ac:dyDescent="0.3">
      <c r="A196" s="1" t="s">
        <v>36</v>
      </c>
      <c r="B196" s="5">
        <v>44791</v>
      </c>
      <c r="C196" s="5">
        <v>44806</v>
      </c>
      <c r="D196" s="1">
        <f>C196-B196</f>
        <v>15</v>
      </c>
      <c r="E196" s="1" t="s">
        <v>35</v>
      </c>
      <c r="F196" s="1" t="s">
        <v>15</v>
      </c>
      <c r="G196" s="1" t="s">
        <v>22</v>
      </c>
      <c r="H196" s="3">
        <v>6</v>
      </c>
      <c r="I196" s="1">
        <v>0</v>
      </c>
      <c r="J196" s="2">
        <v>1</v>
      </c>
      <c r="K196" s="1">
        <f t="shared" si="36"/>
        <v>27</v>
      </c>
      <c r="L196" s="4">
        <f t="shared" si="37"/>
        <v>0.22222222222222221</v>
      </c>
    </row>
    <row r="197" spans="1:12" s="4" customFormat="1" x14ac:dyDescent="0.3">
      <c r="A197" s="1" t="s">
        <v>36</v>
      </c>
      <c r="B197" s="5">
        <v>44791</v>
      </c>
      <c r="C197" s="5">
        <v>44811</v>
      </c>
      <c r="D197" s="1">
        <v>20</v>
      </c>
      <c r="E197" s="1" t="s">
        <v>35</v>
      </c>
      <c r="F197" s="1" t="s">
        <v>15</v>
      </c>
      <c r="G197" s="1" t="s">
        <v>22</v>
      </c>
      <c r="H197" s="3">
        <v>5</v>
      </c>
      <c r="I197" s="1">
        <v>0</v>
      </c>
      <c r="J197" s="2">
        <v>1</v>
      </c>
      <c r="K197" s="1">
        <f t="shared" si="36"/>
        <v>45</v>
      </c>
      <c r="L197" s="4">
        <f t="shared" si="37"/>
        <v>0.11111111111111112</v>
      </c>
    </row>
    <row r="198" spans="1:12" s="4" customFormat="1" x14ac:dyDescent="0.3">
      <c r="A198" s="4" t="s">
        <v>36</v>
      </c>
      <c r="B198" s="5">
        <v>44791</v>
      </c>
      <c r="C198" s="5">
        <v>44816</v>
      </c>
      <c r="D198" s="4">
        <v>25</v>
      </c>
      <c r="E198" s="4" t="s">
        <v>35</v>
      </c>
      <c r="F198" s="4" t="s">
        <v>15</v>
      </c>
      <c r="G198" s="4" t="s">
        <v>22</v>
      </c>
      <c r="H198" s="3">
        <v>1</v>
      </c>
      <c r="I198" s="4">
        <v>0</v>
      </c>
      <c r="J198" s="2">
        <v>1</v>
      </c>
      <c r="K198" s="1">
        <f t="shared" si="36"/>
        <v>45</v>
      </c>
      <c r="L198" s="4">
        <f t="shared" si="37"/>
        <v>2.222222222222222E-2</v>
      </c>
    </row>
    <row r="199" spans="1:12" s="4" customFormat="1" x14ac:dyDescent="0.3">
      <c r="A199" s="4" t="s">
        <v>36</v>
      </c>
      <c r="B199" s="5">
        <v>44791</v>
      </c>
      <c r="C199" s="5">
        <v>45190</v>
      </c>
      <c r="D199" s="4">
        <v>27</v>
      </c>
      <c r="E199" s="4" t="s">
        <v>35</v>
      </c>
      <c r="F199" s="4" t="s">
        <v>15</v>
      </c>
      <c r="G199" s="4" t="s">
        <v>22</v>
      </c>
      <c r="H199" s="3">
        <v>3</v>
      </c>
      <c r="I199" s="4">
        <v>0</v>
      </c>
      <c r="J199" s="2">
        <v>1</v>
      </c>
      <c r="K199" s="1">
        <f t="shared" si="36"/>
        <v>18</v>
      </c>
      <c r="L199" s="4">
        <f t="shared" si="37"/>
        <v>0.16666666666666666</v>
      </c>
    </row>
    <row r="200" spans="1:12" s="4" customFormat="1" x14ac:dyDescent="0.3">
      <c r="A200" s="4" t="s">
        <v>36</v>
      </c>
      <c r="B200" s="5">
        <v>44791</v>
      </c>
      <c r="C200" s="5">
        <v>44819</v>
      </c>
      <c r="D200" s="4">
        <v>28</v>
      </c>
      <c r="E200" s="4" t="s">
        <v>35</v>
      </c>
      <c r="F200" s="4" t="s">
        <v>15</v>
      </c>
      <c r="G200" s="4" t="s">
        <v>22</v>
      </c>
      <c r="H200" s="3">
        <v>3</v>
      </c>
      <c r="I200" s="4">
        <v>1</v>
      </c>
      <c r="J200" s="2">
        <v>2</v>
      </c>
      <c r="K200" s="1">
        <f t="shared" si="36"/>
        <v>8</v>
      </c>
      <c r="L200" s="4">
        <f t="shared" si="37"/>
        <v>0.375</v>
      </c>
    </row>
    <row r="201" spans="1:12" s="4" customFormat="1" x14ac:dyDescent="0.3">
      <c r="A201" s="4" t="s">
        <v>36</v>
      </c>
      <c r="B201" s="5">
        <v>44791</v>
      </c>
      <c r="C201" s="5">
        <v>44833</v>
      </c>
      <c r="D201" s="4">
        <v>35</v>
      </c>
      <c r="E201" s="4" t="s">
        <v>35</v>
      </c>
      <c r="F201" s="4" t="s">
        <v>15</v>
      </c>
      <c r="G201" s="4" t="s">
        <v>22</v>
      </c>
      <c r="H201" s="3">
        <v>5</v>
      </c>
      <c r="I201" s="4">
        <v>0</v>
      </c>
      <c r="J201" s="2">
        <v>2</v>
      </c>
      <c r="K201" s="1">
        <f t="shared" si="36"/>
        <v>56</v>
      </c>
      <c r="L201" s="4">
        <f t="shared" si="37"/>
        <v>8.9285714285714288E-2</v>
      </c>
    </row>
    <row r="202" spans="1:12" x14ac:dyDescent="0.3">
      <c r="A202" s="4" t="s">
        <v>36</v>
      </c>
      <c r="B202" s="5">
        <v>44791</v>
      </c>
      <c r="C202" s="5">
        <v>44847</v>
      </c>
      <c r="D202" s="4">
        <v>49</v>
      </c>
      <c r="E202" s="4" t="s">
        <v>35</v>
      </c>
      <c r="F202" s="4" t="s">
        <v>15</v>
      </c>
      <c r="G202" s="4" t="s">
        <v>22</v>
      </c>
      <c r="H202" s="3">
        <v>3</v>
      </c>
      <c r="I202" s="4">
        <v>0</v>
      </c>
      <c r="J202" s="2">
        <v>2</v>
      </c>
      <c r="K202" s="1">
        <f t="shared" si="36"/>
        <v>112</v>
      </c>
      <c r="L202" s="4">
        <f t="shared" si="37"/>
        <v>2.6785714285714284E-2</v>
      </c>
    </row>
    <row r="203" spans="1:12" x14ac:dyDescent="0.3">
      <c r="A203" s="4" t="s">
        <v>36</v>
      </c>
      <c r="B203" s="5">
        <v>44791</v>
      </c>
      <c r="C203" s="5">
        <v>44852</v>
      </c>
      <c r="D203" s="4">
        <v>54</v>
      </c>
      <c r="E203" s="4" t="s">
        <v>35</v>
      </c>
      <c r="F203" s="4" t="s">
        <v>15</v>
      </c>
      <c r="G203" s="4" t="s">
        <v>22</v>
      </c>
      <c r="H203" s="3">
        <v>4</v>
      </c>
      <c r="I203" s="4">
        <v>0</v>
      </c>
      <c r="J203" s="2">
        <v>2</v>
      </c>
      <c r="K203" s="1">
        <f t="shared" si="36"/>
        <v>40</v>
      </c>
      <c r="L203" s="4">
        <f t="shared" si="37"/>
        <v>0.1</v>
      </c>
    </row>
    <row r="204" spans="1:12" x14ac:dyDescent="0.3">
      <c r="A204" s="1" t="s">
        <v>36</v>
      </c>
      <c r="C204" s="5">
        <v>44852</v>
      </c>
      <c r="D204" s="1">
        <v>61</v>
      </c>
      <c r="E204" s="1" t="s">
        <v>35</v>
      </c>
      <c r="F204" s="1" t="s">
        <v>15</v>
      </c>
      <c r="G204" s="1" t="s">
        <v>22</v>
      </c>
      <c r="H204" s="3">
        <v>0</v>
      </c>
      <c r="I204" s="1">
        <v>0</v>
      </c>
      <c r="J204" s="2">
        <v>2</v>
      </c>
      <c r="K204" s="1">
        <f t="shared" si="36"/>
        <v>56</v>
      </c>
      <c r="L204" s="4">
        <f t="shared" si="37"/>
        <v>0</v>
      </c>
    </row>
    <row r="205" spans="1:12" s="7" customFormat="1" x14ac:dyDescent="0.3">
      <c r="A205" s="7" t="s">
        <v>34</v>
      </c>
      <c r="B205" s="8">
        <v>44791</v>
      </c>
      <c r="C205" s="8">
        <v>44803</v>
      </c>
      <c r="D205" s="7">
        <v>12</v>
      </c>
      <c r="E205" s="7" t="s">
        <v>29</v>
      </c>
      <c r="F205" s="7" t="s">
        <v>8</v>
      </c>
      <c r="G205" s="7" t="s">
        <v>22</v>
      </c>
      <c r="H205" s="3">
        <v>2</v>
      </c>
      <c r="I205" s="7">
        <v>0</v>
      </c>
      <c r="J205" s="2">
        <v>0</v>
      </c>
      <c r="K205" s="7">
        <f>$D205*(10-$J205)</f>
        <v>120</v>
      </c>
      <c r="L205" s="7">
        <f>H205/(10-J205)/D205</f>
        <v>1.6666666666666666E-2</v>
      </c>
    </row>
    <row r="206" spans="1:12" s="4" customFormat="1" x14ac:dyDescent="0.3">
      <c r="A206" s="1" t="s">
        <v>34</v>
      </c>
      <c r="B206" s="6">
        <v>44791</v>
      </c>
      <c r="C206" s="6">
        <v>44813</v>
      </c>
      <c r="D206" s="1">
        <f>C206-B206-7</f>
        <v>15</v>
      </c>
      <c r="E206" s="1" t="s">
        <v>29</v>
      </c>
      <c r="F206" s="1" t="s">
        <v>8</v>
      </c>
      <c r="G206" s="1" t="s">
        <v>22</v>
      </c>
      <c r="H206" s="3">
        <v>1</v>
      </c>
      <c r="I206" s="1">
        <v>0</v>
      </c>
      <c r="J206" s="2">
        <v>0</v>
      </c>
      <c r="K206" s="1">
        <f t="shared" ref="K206:K216" si="38">($D206-D205)*(10-$J206)</f>
        <v>30</v>
      </c>
      <c r="L206" s="4">
        <f t="shared" ref="L206:L216" si="39">H206/(10-J206)/(D206-D205)</f>
        <v>3.3333333333333333E-2</v>
      </c>
    </row>
    <row r="207" spans="1:12" s="4" customFormat="1" x14ac:dyDescent="0.3">
      <c r="A207" s="1" t="s">
        <v>34</v>
      </c>
      <c r="B207" s="5">
        <v>44791</v>
      </c>
      <c r="C207" s="5">
        <v>44809</v>
      </c>
      <c r="D207" s="1">
        <f>C207-B207</f>
        <v>18</v>
      </c>
      <c r="E207" s="1" t="s">
        <v>29</v>
      </c>
      <c r="F207" s="1" t="s">
        <v>8</v>
      </c>
      <c r="G207" s="1" t="s">
        <v>22</v>
      </c>
      <c r="H207" s="3">
        <v>4</v>
      </c>
      <c r="I207" s="1">
        <v>0</v>
      </c>
      <c r="J207" s="2">
        <v>0</v>
      </c>
      <c r="K207" s="1">
        <f t="shared" si="38"/>
        <v>30</v>
      </c>
      <c r="L207" s="4">
        <f t="shared" si="39"/>
        <v>0.13333333333333333</v>
      </c>
    </row>
    <row r="208" spans="1:12" s="4" customFormat="1" x14ac:dyDescent="0.3">
      <c r="A208" s="1" t="s">
        <v>34</v>
      </c>
      <c r="B208" s="5">
        <v>44791</v>
      </c>
      <c r="C208" s="5">
        <v>44818</v>
      </c>
      <c r="D208" s="1">
        <f>C208-B208-7</f>
        <v>20</v>
      </c>
      <c r="E208" s="1" t="s">
        <v>29</v>
      </c>
      <c r="F208" s="1" t="s">
        <v>8</v>
      </c>
      <c r="G208" s="1" t="s">
        <v>22</v>
      </c>
      <c r="H208" s="3">
        <v>1</v>
      </c>
      <c r="I208" s="1">
        <v>0</v>
      </c>
      <c r="J208" s="2">
        <v>0</v>
      </c>
      <c r="K208" s="1">
        <f t="shared" si="38"/>
        <v>20</v>
      </c>
      <c r="L208" s="4">
        <f t="shared" si="39"/>
        <v>0.05</v>
      </c>
    </row>
    <row r="209" spans="1:12" s="4" customFormat="1" x14ac:dyDescent="0.3">
      <c r="A209" s="1" t="s">
        <v>34</v>
      </c>
      <c r="B209" s="6">
        <v>44791</v>
      </c>
      <c r="C209" s="6">
        <v>44813</v>
      </c>
      <c r="D209" s="1">
        <v>22</v>
      </c>
      <c r="E209" s="1" t="s">
        <v>29</v>
      </c>
      <c r="F209" s="1" t="s">
        <v>8</v>
      </c>
      <c r="G209" s="1" t="s">
        <v>22</v>
      </c>
      <c r="H209" s="3">
        <v>3</v>
      </c>
      <c r="I209" s="1">
        <v>0</v>
      </c>
      <c r="J209" s="2">
        <v>0</v>
      </c>
      <c r="K209" s="1">
        <f t="shared" si="38"/>
        <v>20</v>
      </c>
      <c r="L209" s="4">
        <f t="shared" si="39"/>
        <v>0.15</v>
      </c>
    </row>
    <row r="210" spans="1:12" s="4" customFormat="1" x14ac:dyDescent="0.3">
      <c r="A210" s="4" t="s">
        <v>34</v>
      </c>
      <c r="B210" s="5">
        <v>44791</v>
      </c>
      <c r="C210" s="5">
        <v>45183</v>
      </c>
      <c r="D210" s="4">
        <v>27</v>
      </c>
      <c r="E210" s="4" t="s">
        <v>29</v>
      </c>
      <c r="F210" s="4" t="s">
        <v>8</v>
      </c>
      <c r="G210" s="4" t="s">
        <v>22</v>
      </c>
      <c r="H210" s="3">
        <v>24</v>
      </c>
      <c r="I210" s="4">
        <v>0</v>
      </c>
      <c r="J210" s="2">
        <v>0</v>
      </c>
      <c r="K210" s="1">
        <f t="shared" si="38"/>
        <v>50</v>
      </c>
      <c r="L210" s="4">
        <f t="shared" si="39"/>
        <v>0.48</v>
      </c>
    </row>
    <row r="211" spans="1:12" s="4" customFormat="1" x14ac:dyDescent="0.3">
      <c r="A211" s="4" t="s">
        <v>34</v>
      </c>
      <c r="B211" s="5">
        <v>44791</v>
      </c>
      <c r="C211" s="5">
        <v>44824</v>
      </c>
      <c r="D211" s="4">
        <v>33</v>
      </c>
      <c r="E211" s="4" t="s">
        <v>29</v>
      </c>
      <c r="F211" s="4" t="s">
        <v>8</v>
      </c>
      <c r="G211" s="4" t="s">
        <v>22</v>
      </c>
      <c r="H211" s="3">
        <v>2</v>
      </c>
      <c r="I211" s="4">
        <v>0</v>
      </c>
      <c r="J211" s="2">
        <v>0</v>
      </c>
      <c r="K211" s="1">
        <f t="shared" si="38"/>
        <v>60</v>
      </c>
      <c r="L211" s="4">
        <f t="shared" si="39"/>
        <v>3.3333333333333333E-2</v>
      </c>
    </row>
    <row r="212" spans="1:12" x14ac:dyDescent="0.3">
      <c r="A212" s="4" t="s">
        <v>34</v>
      </c>
      <c r="B212" s="5">
        <v>44791</v>
      </c>
      <c r="C212" s="5">
        <v>44834</v>
      </c>
      <c r="D212" s="4">
        <v>36</v>
      </c>
      <c r="E212" s="4" t="s">
        <v>29</v>
      </c>
      <c r="F212" s="4" t="s">
        <v>8</v>
      </c>
      <c r="G212" s="4" t="s">
        <v>22</v>
      </c>
      <c r="H212" s="3">
        <v>6</v>
      </c>
      <c r="I212" s="4">
        <v>0</v>
      </c>
      <c r="J212" s="2">
        <v>0</v>
      </c>
      <c r="K212" s="1">
        <f t="shared" si="38"/>
        <v>30</v>
      </c>
      <c r="L212" s="4">
        <f t="shared" si="39"/>
        <v>0.19999999999999998</v>
      </c>
    </row>
    <row r="213" spans="1:12" x14ac:dyDescent="0.3">
      <c r="A213" s="4" t="s">
        <v>34</v>
      </c>
      <c r="B213" s="5">
        <v>44791</v>
      </c>
      <c r="C213" s="5">
        <v>44841</v>
      </c>
      <c r="D213" s="4">
        <v>43</v>
      </c>
      <c r="E213" s="4" t="s">
        <v>29</v>
      </c>
      <c r="F213" s="4" t="s">
        <v>8</v>
      </c>
      <c r="G213" s="4" t="s">
        <v>22</v>
      </c>
      <c r="H213" s="3">
        <v>9</v>
      </c>
      <c r="I213" s="4">
        <v>0</v>
      </c>
      <c r="J213" s="2">
        <v>0</v>
      </c>
      <c r="K213" s="1">
        <f t="shared" si="38"/>
        <v>70</v>
      </c>
      <c r="L213" s="4">
        <f t="shared" si="39"/>
        <v>0.12857142857142859</v>
      </c>
    </row>
    <row r="214" spans="1:12" x14ac:dyDescent="0.3">
      <c r="A214" s="4" t="s">
        <v>34</v>
      </c>
      <c r="B214" s="5">
        <v>44791</v>
      </c>
      <c r="C214" s="5">
        <v>44848</v>
      </c>
      <c r="D214" s="4">
        <v>50</v>
      </c>
      <c r="E214" s="4" t="s">
        <v>29</v>
      </c>
      <c r="F214" s="4" t="s">
        <v>8</v>
      </c>
      <c r="G214" s="4" t="s">
        <v>22</v>
      </c>
      <c r="H214" s="3">
        <v>4</v>
      </c>
      <c r="I214" s="4">
        <v>0</v>
      </c>
      <c r="J214" s="2">
        <v>0</v>
      </c>
      <c r="K214" s="1">
        <f t="shared" si="38"/>
        <v>70</v>
      </c>
      <c r="L214" s="4">
        <f t="shared" si="39"/>
        <v>5.7142857142857148E-2</v>
      </c>
    </row>
    <row r="215" spans="1:12" x14ac:dyDescent="0.3">
      <c r="A215" s="4" t="s">
        <v>34</v>
      </c>
      <c r="B215" s="5">
        <v>44791</v>
      </c>
      <c r="C215" s="5">
        <v>44853</v>
      </c>
      <c r="D215" s="4">
        <v>55</v>
      </c>
      <c r="E215" s="4" t="s">
        <v>29</v>
      </c>
      <c r="F215" s="4" t="s">
        <v>8</v>
      </c>
      <c r="G215" s="4" t="s">
        <v>22</v>
      </c>
      <c r="H215" s="3">
        <v>3</v>
      </c>
      <c r="I215" s="4">
        <v>0</v>
      </c>
      <c r="J215" s="2">
        <v>0</v>
      </c>
      <c r="K215" s="1">
        <f t="shared" si="38"/>
        <v>50</v>
      </c>
      <c r="L215" s="4">
        <f t="shared" si="39"/>
        <v>0.06</v>
      </c>
    </row>
    <row r="216" spans="1:12" x14ac:dyDescent="0.3">
      <c r="A216" s="1" t="s">
        <v>34</v>
      </c>
      <c r="C216" s="5">
        <v>44853</v>
      </c>
      <c r="D216" s="1">
        <v>62</v>
      </c>
      <c r="E216" s="1" t="s">
        <v>29</v>
      </c>
      <c r="F216" s="1" t="s">
        <v>8</v>
      </c>
      <c r="G216" s="1" t="s">
        <v>22</v>
      </c>
      <c r="H216" s="3">
        <v>0</v>
      </c>
      <c r="I216" s="1">
        <v>0</v>
      </c>
      <c r="J216" s="2">
        <v>0</v>
      </c>
      <c r="K216" s="1">
        <f t="shared" si="38"/>
        <v>70</v>
      </c>
      <c r="L216" s="4">
        <f t="shared" si="39"/>
        <v>0</v>
      </c>
    </row>
    <row r="217" spans="1:12" s="7" customFormat="1" x14ac:dyDescent="0.3">
      <c r="A217" s="7" t="s">
        <v>33</v>
      </c>
      <c r="B217" s="8">
        <v>44791</v>
      </c>
      <c r="C217" s="8">
        <v>44802</v>
      </c>
      <c r="D217" s="7">
        <f>C217-B217</f>
        <v>11</v>
      </c>
      <c r="E217" s="7" t="s">
        <v>29</v>
      </c>
      <c r="F217" s="7" t="s">
        <v>8</v>
      </c>
      <c r="G217" s="7" t="s">
        <v>22</v>
      </c>
      <c r="H217" s="3">
        <v>21</v>
      </c>
      <c r="I217" s="7">
        <v>0</v>
      </c>
      <c r="J217" s="2">
        <v>0</v>
      </c>
      <c r="K217" s="7">
        <f>$D217*(10-$J217)</f>
        <v>110</v>
      </c>
      <c r="L217" s="7">
        <f>H217/(10-J217)/D217</f>
        <v>0.19090909090909092</v>
      </c>
    </row>
    <row r="218" spans="1:12" x14ac:dyDescent="0.3">
      <c r="A218" s="1" t="s">
        <v>33</v>
      </c>
      <c r="B218" s="6">
        <v>44791</v>
      </c>
      <c r="C218" s="6">
        <v>44806</v>
      </c>
      <c r="D218" s="1">
        <f>C218-B218</f>
        <v>15</v>
      </c>
      <c r="E218" s="1" t="s">
        <v>29</v>
      </c>
      <c r="F218" s="1" t="s">
        <v>8</v>
      </c>
      <c r="G218" s="1" t="s">
        <v>22</v>
      </c>
      <c r="H218" s="3">
        <v>21</v>
      </c>
      <c r="I218" s="1">
        <v>0</v>
      </c>
      <c r="J218" s="2">
        <v>0</v>
      </c>
      <c r="K218" s="1">
        <f t="shared" ref="K218:K227" si="40">($D218-D217)*(10-$J218)</f>
        <v>40</v>
      </c>
      <c r="L218" s="1">
        <f t="shared" ref="L218:L227" si="41">H218/(10-J218)/(D218-D217)</f>
        <v>0.52500000000000002</v>
      </c>
    </row>
    <row r="219" spans="1:12" x14ac:dyDescent="0.3">
      <c r="A219" s="1" t="s">
        <v>33</v>
      </c>
      <c r="B219" s="6">
        <v>44791</v>
      </c>
      <c r="C219" s="6">
        <v>44812</v>
      </c>
      <c r="D219" s="1">
        <v>21</v>
      </c>
      <c r="E219" s="1" t="s">
        <v>29</v>
      </c>
      <c r="F219" s="1" t="s">
        <v>8</v>
      </c>
      <c r="G219" s="1" t="s">
        <v>22</v>
      </c>
      <c r="H219" s="3">
        <v>22</v>
      </c>
      <c r="I219" s="1">
        <v>0</v>
      </c>
      <c r="J219" s="2">
        <v>0</v>
      </c>
      <c r="K219" s="1">
        <f t="shared" si="40"/>
        <v>60</v>
      </c>
      <c r="L219" s="1">
        <f t="shared" si="41"/>
        <v>0.3666666666666667</v>
      </c>
    </row>
    <row r="220" spans="1:12" x14ac:dyDescent="0.3">
      <c r="A220" s="1" t="s">
        <v>33</v>
      </c>
      <c r="B220" s="6">
        <v>44791</v>
      </c>
      <c r="C220" s="6">
        <v>44817</v>
      </c>
      <c r="D220" s="1">
        <v>26</v>
      </c>
      <c r="E220" s="1" t="s">
        <v>29</v>
      </c>
      <c r="F220" s="1" t="s">
        <v>8</v>
      </c>
      <c r="G220" s="1" t="s">
        <v>22</v>
      </c>
      <c r="H220" s="3">
        <v>5</v>
      </c>
      <c r="I220" s="1">
        <v>0</v>
      </c>
      <c r="J220" s="2">
        <v>0</v>
      </c>
      <c r="K220" s="1">
        <f t="shared" si="40"/>
        <v>50</v>
      </c>
      <c r="L220" s="1">
        <f t="shared" si="41"/>
        <v>0.1</v>
      </c>
    </row>
    <row r="221" spans="1:12" x14ac:dyDescent="0.3">
      <c r="A221" s="1" t="s">
        <v>33</v>
      </c>
      <c r="B221" s="6">
        <v>44791</v>
      </c>
      <c r="C221" s="6">
        <v>44823</v>
      </c>
      <c r="D221" s="1">
        <v>32</v>
      </c>
      <c r="E221" s="1" t="s">
        <v>29</v>
      </c>
      <c r="F221" s="1" t="s">
        <v>8</v>
      </c>
      <c r="G221" s="1" t="s">
        <v>22</v>
      </c>
      <c r="H221" s="3">
        <v>4</v>
      </c>
      <c r="I221" s="1">
        <v>0</v>
      </c>
      <c r="J221" s="2">
        <v>0</v>
      </c>
      <c r="K221" s="1">
        <f t="shared" si="40"/>
        <v>60</v>
      </c>
      <c r="L221" s="1">
        <f t="shared" si="41"/>
        <v>6.6666666666666666E-2</v>
      </c>
    </row>
    <row r="222" spans="1:12" x14ac:dyDescent="0.3">
      <c r="A222" s="1" t="s">
        <v>33</v>
      </c>
      <c r="B222" s="6">
        <v>44791</v>
      </c>
      <c r="C222" s="6">
        <v>44832</v>
      </c>
      <c r="D222" s="1">
        <v>34</v>
      </c>
      <c r="E222" s="1" t="s">
        <v>29</v>
      </c>
      <c r="F222" s="1" t="s">
        <v>8</v>
      </c>
      <c r="G222" s="1" t="s">
        <v>22</v>
      </c>
      <c r="H222" s="3">
        <v>2</v>
      </c>
      <c r="I222" s="1">
        <v>0</v>
      </c>
      <c r="J222" s="2">
        <v>0</v>
      </c>
      <c r="K222" s="1">
        <f t="shared" si="40"/>
        <v>20</v>
      </c>
      <c r="L222" s="1">
        <f t="shared" si="41"/>
        <v>0.1</v>
      </c>
    </row>
    <row r="223" spans="1:12" x14ac:dyDescent="0.3">
      <c r="A223" s="1" t="s">
        <v>33</v>
      </c>
      <c r="B223" s="6">
        <v>44791</v>
      </c>
      <c r="C223" s="6">
        <v>44839</v>
      </c>
      <c r="D223" s="1">
        <v>41</v>
      </c>
      <c r="E223" s="1" t="s">
        <v>29</v>
      </c>
      <c r="F223" s="1" t="s">
        <v>8</v>
      </c>
      <c r="G223" s="1" t="s">
        <v>22</v>
      </c>
      <c r="H223" s="3">
        <v>3</v>
      </c>
      <c r="I223" s="1">
        <v>0</v>
      </c>
      <c r="J223" s="2">
        <v>0</v>
      </c>
      <c r="K223" s="1">
        <f t="shared" si="40"/>
        <v>70</v>
      </c>
      <c r="L223" s="1">
        <f t="shared" si="41"/>
        <v>4.2857142857142858E-2</v>
      </c>
    </row>
    <row r="224" spans="1:12" x14ac:dyDescent="0.3">
      <c r="A224" s="1" t="s">
        <v>33</v>
      </c>
      <c r="B224" s="6">
        <v>44791</v>
      </c>
      <c r="C224" s="6">
        <v>44839</v>
      </c>
      <c r="D224" s="1">
        <v>48</v>
      </c>
      <c r="E224" s="1" t="s">
        <v>29</v>
      </c>
      <c r="F224" s="1" t="s">
        <v>8</v>
      </c>
      <c r="G224" s="1" t="s">
        <v>22</v>
      </c>
      <c r="H224" s="3">
        <v>19</v>
      </c>
      <c r="I224" s="1">
        <v>0</v>
      </c>
      <c r="J224" s="2">
        <v>0</v>
      </c>
      <c r="K224" s="1">
        <f t="shared" si="40"/>
        <v>70</v>
      </c>
      <c r="L224" s="1">
        <f t="shared" si="41"/>
        <v>0.27142857142857141</v>
      </c>
    </row>
    <row r="225" spans="1:12" x14ac:dyDescent="0.3">
      <c r="A225" s="1" t="s">
        <v>33</v>
      </c>
      <c r="B225" s="6">
        <v>44791</v>
      </c>
      <c r="C225" s="6">
        <v>44851</v>
      </c>
      <c r="D225" s="1">
        <v>53</v>
      </c>
      <c r="E225" s="1" t="s">
        <v>29</v>
      </c>
      <c r="F225" s="1" t="s">
        <v>8</v>
      </c>
      <c r="G225" s="1" t="s">
        <v>22</v>
      </c>
      <c r="H225" s="3">
        <v>3</v>
      </c>
      <c r="I225" s="1">
        <v>0</v>
      </c>
      <c r="J225" s="2">
        <v>0</v>
      </c>
      <c r="K225" s="1">
        <f t="shared" si="40"/>
        <v>50</v>
      </c>
      <c r="L225" s="1">
        <f t="shared" si="41"/>
        <v>0.06</v>
      </c>
    </row>
    <row r="226" spans="1:12" x14ac:dyDescent="0.3">
      <c r="A226" s="1" t="s">
        <v>33</v>
      </c>
      <c r="B226" s="6">
        <v>44791</v>
      </c>
      <c r="C226" s="6">
        <v>44846</v>
      </c>
      <c r="D226" s="1">
        <v>55</v>
      </c>
      <c r="E226" s="1" t="s">
        <v>29</v>
      </c>
      <c r="F226" s="1" t="s">
        <v>8</v>
      </c>
      <c r="G226" s="1" t="s">
        <v>22</v>
      </c>
      <c r="H226" s="3">
        <v>1</v>
      </c>
      <c r="I226" s="1">
        <v>0</v>
      </c>
      <c r="J226" s="2">
        <v>0</v>
      </c>
      <c r="K226" s="1">
        <f t="shared" si="40"/>
        <v>20</v>
      </c>
      <c r="L226" s="1">
        <f t="shared" si="41"/>
        <v>0.05</v>
      </c>
    </row>
    <row r="227" spans="1:12" x14ac:dyDescent="0.3">
      <c r="A227" s="1" t="s">
        <v>33</v>
      </c>
      <c r="B227" s="6">
        <v>44791</v>
      </c>
      <c r="C227" s="6">
        <v>44851</v>
      </c>
      <c r="D227" s="1">
        <v>60</v>
      </c>
      <c r="E227" s="1" t="s">
        <v>29</v>
      </c>
      <c r="F227" s="1" t="s">
        <v>8</v>
      </c>
      <c r="G227" s="1" t="s">
        <v>22</v>
      </c>
      <c r="H227" s="3">
        <v>0</v>
      </c>
      <c r="I227" s="1">
        <v>1</v>
      </c>
      <c r="J227" s="2">
        <v>1</v>
      </c>
      <c r="K227" s="1">
        <f t="shared" si="40"/>
        <v>45</v>
      </c>
      <c r="L227" s="1">
        <f t="shared" si="41"/>
        <v>0</v>
      </c>
    </row>
    <row r="228" spans="1:12" s="7" customFormat="1" x14ac:dyDescent="0.3">
      <c r="A228" s="7" t="s">
        <v>32</v>
      </c>
      <c r="B228" s="8">
        <v>44791</v>
      </c>
      <c r="C228" s="8">
        <v>44803</v>
      </c>
      <c r="D228" s="7">
        <v>12</v>
      </c>
      <c r="E228" s="7" t="s">
        <v>29</v>
      </c>
      <c r="F228" s="7" t="s">
        <v>8</v>
      </c>
      <c r="G228" s="7" t="s">
        <v>22</v>
      </c>
      <c r="H228" s="3">
        <v>1</v>
      </c>
      <c r="I228" s="7">
        <v>0</v>
      </c>
      <c r="J228" s="2">
        <v>0</v>
      </c>
      <c r="K228" s="7">
        <f>$D228*(10-$J228)</f>
        <v>120</v>
      </c>
      <c r="L228" s="7">
        <f>H228/(10-J228)/D228</f>
        <v>8.3333333333333332E-3</v>
      </c>
    </row>
    <row r="229" spans="1:12" x14ac:dyDescent="0.3">
      <c r="A229" s="1" t="s">
        <v>32</v>
      </c>
      <c r="B229" s="6">
        <v>44791</v>
      </c>
      <c r="C229" s="6">
        <v>44806</v>
      </c>
      <c r="D229" s="1">
        <f>C229-B229</f>
        <v>15</v>
      </c>
      <c r="E229" s="1" t="s">
        <v>29</v>
      </c>
      <c r="F229" s="1" t="s">
        <v>8</v>
      </c>
      <c r="G229" s="1" t="s">
        <v>22</v>
      </c>
      <c r="H229" s="3">
        <v>11</v>
      </c>
      <c r="I229" s="1">
        <v>0</v>
      </c>
      <c r="J229" s="2">
        <v>0</v>
      </c>
      <c r="K229" s="1">
        <f t="shared" ref="K229:K238" si="42">($D229-D228)*(10-$J229)</f>
        <v>30</v>
      </c>
      <c r="L229" s="1">
        <f t="shared" ref="L229:L238" si="43">H229/(10-J229)/(D229-D228)</f>
        <v>0.3666666666666667</v>
      </c>
    </row>
    <row r="230" spans="1:12" x14ac:dyDescent="0.3">
      <c r="A230" s="1" t="s">
        <v>32</v>
      </c>
      <c r="B230" s="6">
        <v>44791</v>
      </c>
      <c r="C230" s="6">
        <v>44811</v>
      </c>
      <c r="D230" s="1">
        <v>20</v>
      </c>
      <c r="E230" s="1" t="s">
        <v>29</v>
      </c>
      <c r="F230" s="1" t="s">
        <v>8</v>
      </c>
      <c r="G230" s="1" t="s">
        <v>22</v>
      </c>
      <c r="H230" s="3">
        <v>13</v>
      </c>
      <c r="I230" s="1">
        <v>0</v>
      </c>
      <c r="J230" s="2">
        <v>0</v>
      </c>
      <c r="K230" s="1">
        <f t="shared" si="42"/>
        <v>50</v>
      </c>
      <c r="L230" s="1">
        <f t="shared" si="43"/>
        <v>0.26</v>
      </c>
    </row>
    <row r="231" spans="1:12" x14ac:dyDescent="0.3">
      <c r="A231" s="1" t="s">
        <v>32</v>
      </c>
      <c r="B231" s="6">
        <v>44791</v>
      </c>
      <c r="C231" s="6">
        <v>44816</v>
      </c>
      <c r="D231" s="1">
        <v>25</v>
      </c>
      <c r="E231" s="1" t="s">
        <v>29</v>
      </c>
      <c r="F231" s="1" t="s">
        <v>8</v>
      </c>
      <c r="G231" s="1" t="s">
        <v>22</v>
      </c>
      <c r="H231" s="3">
        <v>24</v>
      </c>
      <c r="I231" s="1">
        <v>0</v>
      </c>
      <c r="J231" s="2">
        <v>0</v>
      </c>
      <c r="K231" s="1">
        <f t="shared" si="42"/>
        <v>50</v>
      </c>
      <c r="L231" s="1">
        <f t="shared" si="43"/>
        <v>0.48</v>
      </c>
    </row>
    <row r="232" spans="1:12" x14ac:dyDescent="0.3">
      <c r="A232" s="1" t="s">
        <v>32</v>
      </c>
      <c r="B232" s="6">
        <v>44791</v>
      </c>
      <c r="C232" s="6">
        <v>44819</v>
      </c>
      <c r="D232" s="1">
        <v>28</v>
      </c>
      <c r="E232" s="1" t="s">
        <v>29</v>
      </c>
      <c r="F232" s="1" t="s">
        <v>8</v>
      </c>
      <c r="G232" s="1" t="s">
        <v>22</v>
      </c>
      <c r="H232" s="3">
        <v>14</v>
      </c>
      <c r="I232" s="1">
        <v>0</v>
      </c>
      <c r="J232" s="2">
        <v>0</v>
      </c>
      <c r="K232" s="1">
        <f t="shared" si="42"/>
        <v>30</v>
      </c>
      <c r="L232" s="1">
        <f t="shared" si="43"/>
        <v>0.46666666666666662</v>
      </c>
    </row>
    <row r="233" spans="1:12" x14ac:dyDescent="0.3">
      <c r="A233" s="1" t="s">
        <v>32</v>
      </c>
      <c r="B233" s="6">
        <v>44791</v>
      </c>
      <c r="C233" s="6">
        <v>44825</v>
      </c>
      <c r="D233" s="1">
        <v>34</v>
      </c>
      <c r="E233" s="1" t="s">
        <v>29</v>
      </c>
      <c r="F233" s="1" t="s">
        <v>8</v>
      </c>
      <c r="G233" s="1" t="s">
        <v>22</v>
      </c>
      <c r="H233" s="3">
        <v>2</v>
      </c>
      <c r="I233" s="1">
        <v>0</v>
      </c>
      <c r="J233" s="2">
        <v>0</v>
      </c>
      <c r="K233" s="1">
        <f t="shared" si="42"/>
        <v>60</v>
      </c>
      <c r="L233" s="1">
        <f t="shared" si="43"/>
        <v>3.3333333333333333E-2</v>
      </c>
    </row>
    <row r="234" spans="1:12" x14ac:dyDescent="0.3">
      <c r="A234" s="1" t="s">
        <v>32</v>
      </c>
      <c r="B234" s="6">
        <v>44791</v>
      </c>
      <c r="C234" s="6">
        <v>44840</v>
      </c>
      <c r="D234" s="1">
        <v>42</v>
      </c>
      <c r="E234" s="1" t="s">
        <v>29</v>
      </c>
      <c r="F234" s="1" t="s">
        <v>8</v>
      </c>
      <c r="G234" s="1" t="s">
        <v>22</v>
      </c>
      <c r="H234" s="3">
        <v>2</v>
      </c>
      <c r="I234" s="1">
        <v>0</v>
      </c>
      <c r="J234" s="2">
        <v>0</v>
      </c>
      <c r="K234" s="1">
        <f t="shared" si="42"/>
        <v>80</v>
      </c>
      <c r="L234" s="1">
        <f t="shared" si="43"/>
        <v>2.5000000000000001E-2</v>
      </c>
    </row>
    <row r="235" spans="1:12" x14ac:dyDescent="0.3">
      <c r="A235" s="1" t="s">
        <v>32</v>
      </c>
      <c r="B235" s="6">
        <v>44791</v>
      </c>
      <c r="C235" s="6">
        <v>44840</v>
      </c>
      <c r="D235" s="1">
        <v>49</v>
      </c>
      <c r="E235" s="1" t="s">
        <v>29</v>
      </c>
      <c r="F235" s="1" t="s">
        <v>8</v>
      </c>
      <c r="G235" s="1" t="s">
        <v>22</v>
      </c>
      <c r="H235" s="3">
        <v>10</v>
      </c>
      <c r="I235" s="1">
        <v>0</v>
      </c>
      <c r="J235" s="2">
        <v>0</v>
      </c>
      <c r="K235" s="1">
        <f t="shared" si="42"/>
        <v>70</v>
      </c>
      <c r="L235" s="1">
        <f t="shared" si="43"/>
        <v>0.14285714285714285</v>
      </c>
    </row>
    <row r="236" spans="1:12" x14ac:dyDescent="0.3">
      <c r="A236" s="1" t="s">
        <v>32</v>
      </c>
      <c r="B236" s="6">
        <v>44791</v>
      </c>
      <c r="C236" s="6">
        <v>44852</v>
      </c>
      <c r="D236" s="1">
        <v>54</v>
      </c>
      <c r="E236" s="1" t="s">
        <v>29</v>
      </c>
      <c r="F236" s="1" t="s">
        <v>8</v>
      </c>
      <c r="G236" s="1" t="s">
        <v>22</v>
      </c>
      <c r="H236" s="3">
        <v>6</v>
      </c>
      <c r="I236" s="1">
        <v>0</v>
      </c>
      <c r="J236" s="2">
        <v>0</v>
      </c>
      <c r="K236" s="1">
        <f t="shared" si="42"/>
        <v>50</v>
      </c>
      <c r="L236" s="1">
        <f t="shared" si="43"/>
        <v>0.12</v>
      </c>
    </row>
    <row r="237" spans="1:12" x14ac:dyDescent="0.3">
      <c r="A237" s="1" t="s">
        <v>32</v>
      </c>
      <c r="B237" s="6">
        <v>44791</v>
      </c>
      <c r="C237" s="6">
        <v>44847</v>
      </c>
      <c r="D237" s="1">
        <v>56</v>
      </c>
      <c r="E237" s="1" t="s">
        <v>29</v>
      </c>
      <c r="F237" s="1" t="s">
        <v>8</v>
      </c>
      <c r="G237" s="1" t="s">
        <v>22</v>
      </c>
      <c r="H237" s="3">
        <v>1</v>
      </c>
      <c r="I237" s="1">
        <v>0</v>
      </c>
      <c r="J237" s="2">
        <v>0</v>
      </c>
      <c r="K237" s="1">
        <f t="shared" si="42"/>
        <v>20</v>
      </c>
      <c r="L237" s="1">
        <f t="shared" si="43"/>
        <v>0.05</v>
      </c>
    </row>
    <row r="238" spans="1:12" x14ac:dyDescent="0.3">
      <c r="A238" s="1" t="s">
        <v>32</v>
      </c>
      <c r="B238" s="12"/>
      <c r="C238" s="11">
        <v>44852</v>
      </c>
      <c r="D238" s="1">
        <v>61</v>
      </c>
      <c r="E238" s="1" t="s">
        <v>29</v>
      </c>
      <c r="F238" s="1" t="s">
        <v>8</v>
      </c>
      <c r="G238" s="1" t="s">
        <v>22</v>
      </c>
      <c r="H238" s="3">
        <v>0</v>
      </c>
      <c r="I238" s="1">
        <v>0</v>
      </c>
      <c r="J238" s="2">
        <v>0</v>
      </c>
      <c r="K238" s="1">
        <f t="shared" si="42"/>
        <v>50</v>
      </c>
      <c r="L238" s="1">
        <f t="shared" si="43"/>
        <v>0</v>
      </c>
    </row>
    <row r="239" spans="1:12" s="7" customFormat="1" x14ac:dyDescent="0.3">
      <c r="A239" s="7" t="s">
        <v>31</v>
      </c>
      <c r="B239" s="8">
        <v>44791</v>
      </c>
      <c r="C239" s="10">
        <v>44802</v>
      </c>
      <c r="D239" s="7">
        <f>C239-B239</f>
        <v>11</v>
      </c>
      <c r="E239" s="7" t="s">
        <v>29</v>
      </c>
      <c r="F239" s="7" t="s">
        <v>8</v>
      </c>
      <c r="G239" s="7" t="s">
        <v>22</v>
      </c>
      <c r="H239" s="3">
        <v>8</v>
      </c>
      <c r="I239" s="7">
        <v>0</v>
      </c>
      <c r="J239" s="2">
        <v>0</v>
      </c>
      <c r="K239" s="7">
        <f>$D239*(10-$J239)</f>
        <v>110</v>
      </c>
      <c r="L239" s="7">
        <f>H239/(10-J239)/D239</f>
        <v>7.2727272727272738E-2</v>
      </c>
    </row>
    <row r="240" spans="1:12" s="4" customFormat="1" x14ac:dyDescent="0.3">
      <c r="A240" s="1" t="s">
        <v>31</v>
      </c>
      <c r="B240" s="5">
        <v>44791</v>
      </c>
      <c r="C240" s="9">
        <v>44806</v>
      </c>
      <c r="D240" s="1">
        <f>C240-B240</f>
        <v>15</v>
      </c>
      <c r="E240" s="1" t="s">
        <v>29</v>
      </c>
      <c r="F240" s="1" t="s">
        <v>8</v>
      </c>
      <c r="G240" s="1" t="s">
        <v>22</v>
      </c>
      <c r="H240" s="3">
        <v>19</v>
      </c>
      <c r="I240" s="1">
        <v>0</v>
      </c>
      <c r="J240" s="2">
        <v>0</v>
      </c>
      <c r="K240" s="1">
        <f t="shared" ref="K240:K248" si="44">($D240-D239)*(10-$J240)</f>
        <v>40</v>
      </c>
      <c r="L240" s="1">
        <f t="shared" ref="L240:L248" si="45">H240/(10-J240)/(D240-D239)</f>
        <v>0.47499999999999998</v>
      </c>
    </row>
    <row r="241" spans="1:12" s="4" customFormat="1" x14ac:dyDescent="0.3">
      <c r="A241" s="1" t="s">
        <v>31</v>
      </c>
      <c r="B241" s="5">
        <v>44791</v>
      </c>
      <c r="C241" s="5">
        <v>44817</v>
      </c>
      <c r="D241" s="1">
        <f>C241-B241-7</f>
        <v>19</v>
      </c>
      <c r="E241" s="1" t="s">
        <v>29</v>
      </c>
      <c r="F241" s="1" t="s">
        <v>8</v>
      </c>
      <c r="G241" s="1" t="s">
        <v>22</v>
      </c>
      <c r="H241" s="3">
        <v>1</v>
      </c>
      <c r="I241" s="1">
        <v>0</v>
      </c>
      <c r="J241" s="2">
        <v>0</v>
      </c>
      <c r="K241" s="1">
        <f t="shared" si="44"/>
        <v>40</v>
      </c>
      <c r="L241" s="1">
        <f t="shared" si="45"/>
        <v>2.5000000000000001E-2</v>
      </c>
    </row>
    <row r="242" spans="1:12" s="4" customFormat="1" x14ac:dyDescent="0.3">
      <c r="A242" s="1" t="s">
        <v>31</v>
      </c>
      <c r="B242" s="5">
        <v>44791</v>
      </c>
      <c r="C242" s="9">
        <v>44812</v>
      </c>
      <c r="D242" s="1">
        <v>21</v>
      </c>
      <c r="E242" s="1" t="s">
        <v>29</v>
      </c>
      <c r="F242" s="1" t="s">
        <v>8</v>
      </c>
      <c r="G242" s="1" t="s">
        <v>22</v>
      </c>
      <c r="H242" s="3">
        <v>23</v>
      </c>
      <c r="I242" s="1">
        <v>0</v>
      </c>
      <c r="J242" s="2">
        <v>0</v>
      </c>
      <c r="K242" s="1">
        <f t="shared" si="44"/>
        <v>20</v>
      </c>
      <c r="L242" s="1">
        <f t="shared" si="45"/>
        <v>1.1499999999999999</v>
      </c>
    </row>
    <row r="243" spans="1:12" s="4" customFormat="1" x14ac:dyDescent="0.3">
      <c r="A243" s="4" t="s">
        <v>31</v>
      </c>
      <c r="B243" s="5">
        <v>44791</v>
      </c>
      <c r="C243" s="9">
        <v>44817</v>
      </c>
      <c r="D243" s="4">
        <v>26</v>
      </c>
      <c r="E243" s="4" t="s">
        <v>29</v>
      </c>
      <c r="F243" s="4" t="s">
        <v>8</v>
      </c>
      <c r="G243" s="4" t="s">
        <v>22</v>
      </c>
      <c r="H243" s="3">
        <v>4</v>
      </c>
      <c r="I243" s="4">
        <v>0</v>
      </c>
      <c r="J243" s="2">
        <v>0</v>
      </c>
      <c r="K243" s="1">
        <f t="shared" si="44"/>
        <v>50</v>
      </c>
      <c r="L243" s="1">
        <f t="shared" si="45"/>
        <v>0.08</v>
      </c>
    </row>
    <row r="244" spans="1:12" s="4" customFormat="1" x14ac:dyDescent="0.3">
      <c r="A244" s="4" t="s">
        <v>31</v>
      </c>
      <c r="B244" s="5">
        <v>44791</v>
      </c>
      <c r="C244" s="9">
        <v>44823</v>
      </c>
      <c r="D244" s="4">
        <v>32</v>
      </c>
      <c r="E244" s="4" t="s">
        <v>29</v>
      </c>
      <c r="F244" s="4" t="s">
        <v>8</v>
      </c>
      <c r="G244" s="4" t="s">
        <v>22</v>
      </c>
      <c r="H244" s="3">
        <v>1</v>
      </c>
      <c r="I244" s="4">
        <v>0</v>
      </c>
      <c r="J244" s="2">
        <v>0</v>
      </c>
      <c r="K244" s="1">
        <f t="shared" si="44"/>
        <v>60</v>
      </c>
      <c r="L244" s="1">
        <f t="shared" si="45"/>
        <v>1.6666666666666666E-2</v>
      </c>
    </row>
    <row r="245" spans="1:12" s="4" customFormat="1" x14ac:dyDescent="0.3">
      <c r="A245" s="4" t="s">
        <v>31</v>
      </c>
      <c r="B245" s="5">
        <v>44791</v>
      </c>
      <c r="C245" s="9">
        <v>44832</v>
      </c>
      <c r="D245" s="4">
        <v>41</v>
      </c>
      <c r="E245" s="4" t="s">
        <v>29</v>
      </c>
      <c r="F245" s="4" t="s">
        <v>8</v>
      </c>
      <c r="G245" s="4" t="s">
        <v>22</v>
      </c>
      <c r="H245" s="3">
        <v>2</v>
      </c>
      <c r="I245" s="4">
        <v>0</v>
      </c>
      <c r="J245" s="2">
        <v>0</v>
      </c>
      <c r="K245" s="1">
        <f t="shared" si="44"/>
        <v>90</v>
      </c>
      <c r="L245" s="1">
        <f t="shared" si="45"/>
        <v>2.2222222222222223E-2</v>
      </c>
    </row>
    <row r="246" spans="1:12" x14ac:dyDescent="0.3">
      <c r="A246" s="1" t="s">
        <v>31</v>
      </c>
      <c r="B246" s="6">
        <v>44791</v>
      </c>
      <c r="C246" s="11">
        <v>44839</v>
      </c>
      <c r="D246" s="1">
        <v>48</v>
      </c>
      <c r="E246" s="1" t="s">
        <v>29</v>
      </c>
      <c r="F246" s="1" t="s">
        <v>8</v>
      </c>
      <c r="G246" s="1" t="s">
        <v>22</v>
      </c>
      <c r="H246" s="3">
        <v>9</v>
      </c>
      <c r="I246" s="1">
        <v>0</v>
      </c>
      <c r="J246" s="2">
        <v>0</v>
      </c>
      <c r="K246" s="1">
        <f t="shared" si="44"/>
        <v>70</v>
      </c>
      <c r="L246" s="1">
        <f t="shared" si="45"/>
        <v>0.12857142857142859</v>
      </c>
    </row>
    <row r="247" spans="1:12" x14ac:dyDescent="0.3">
      <c r="A247" s="4" t="s">
        <v>31</v>
      </c>
      <c r="B247" s="5">
        <v>44791</v>
      </c>
      <c r="C247" s="9">
        <v>44851</v>
      </c>
      <c r="D247" s="4">
        <v>53</v>
      </c>
      <c r="E247" s="4" t="s">
        <v>29</v>
      </c>
      <c r="F247" s="4" t="s">
        <v>8</v>
      </c>
      <c r="G247" s="4" t="s">
        <v>22</v>
      </c>
      <c r="H247" s="3">
        <v>1</v>
      </c>
      <c r="I247" s="4">
        <v>0</v>
      </c>
      <c r="J247" s="2">
        <v>0</v>
      </c>
      <c r="K247" s="1">
        <f t="shared" si="44"/>
        <v>50</v>
      </c>
      <c r="L247" s="1">
        <f t="shared" si="45"/>
        <v>0.02</v>
      </c>
    </row>
    <row r="248" spans="1:12" x14ac:dyDescent="0.3">
      <c r="A248" s="1" t="s">
        <v>31</v>
      </c>
      <c r="C248" s="5">
        <v>44851</v>
      </c>
      <c r="D248" s="1">
        <v>60</v>
      </c>
      <c r="E248" s="1" t="s">
        <v>29</v>
      </c>
      <c r="F248" s="1" t="s">
        <v>8</v>
      </c>
      <c r="G248" s="1" t="s">
        <v>22</v>
      </c>
      <c r="H248" s="3">
        <v>0</v>
      </c>
      <c r="I248" s="1">
        <v>0</v>
      </c>
      <c r="J248" s="2">
        <v>0</v>
      </c>
      <c r="K248" s="1">
        <f t="shared" si="44"/>
        <v>70</v>
      </c>
      <c r="L248" s="1">
        <f t="shared" si="45"/>
        <v>0</v>
      </c>
    </row>
    <row r="249" spans="1:12" s="7" customFormat="1" x14ac:dyDescent="0.3">
      <c r="A249" s="7" t="s">
        <v>30</v>
      </c>
      <c r="B249" s="8">
        <v>44791</v>
      </c>
      <c r="C249" s="8">
        <v>44802</v>
      </c>
      <c r="D249" s="7">
        <f>C249-B249-7</f>
        <v>4</v>
      </c>
      <c r="E249" s="7" t="s">
        <v>29</v>
      </c>
      <c r="F249" s="7" t="s">
        <v>8</v>
      </c>
      <c r="G249" s="7" t="s">
        <v>22</v>
      </c>
      <c r="H249" s="3">
        <v>1</v>
      </c>
      <c r="I249" s="7">
        <v>0</v>
      </c>
      <c r="J249" s="2">
        <v>0</v>
      </c>
      <c r="K249" s="7">
        <f>$D249*(10-$J249)</f>
        <v>40</v>
      </c>
      <c r="L249" s="7">
        <f>H249/(10-J249)/D249</f>
        <v>2.5000000000000001E-2</v>
      </c>
    </row>
    <row r="250" spans="1:12" s="4" customFormat="1" x14ac:dyDescent="0.3">
      <c r="A250" s="1" t="s">
        <v>30</v>
      </c>
      <c r="B250" s="6">
        <v>44791</v>
      </c>
      <c r="C250" s="11">
        <v>44802</v>
      </c>
      <c r="D250" s="1">
        <f>C250-B250</f>
        <v>11</v>
      </c>
      <c r="E250" s="1" t="s">
        <v>29</v>
      </c>
      <c r="F250" s="1" t="s">
        <v>8</v>
      </c>
      <c r="G250" s="1" t="s">
        <v>22</v>
      </c>
      <c r="H250" s="3">
        <v>0</v>
      </c>
      <c r="I250" s="1">
        <v>0</v>
      </c>
      <c r="J250" s="2">
        <v>0</v>
      </c>
      <c r="K250" s="1">
        <f t="shared" ref="K250:K262" si="46">($D250-D249)*(10-$J250)</f>
        <v>70</v>
      </c>
      <c r="L250" s="1">
        <f t="shared" ref="L250:L262" si="47">H250/(10-J250)/(D250-D249)</f>
        <v>0</v>
      </c>
    </row>
    <row r="251" spans="1:12" s="4" customFormat="1" x14ac:dyDescent="0.3">
      <c r="A251" s="1" t="s">
        <v>30</v>
      </c>
      <c r="B251" s="5">
        <v>44791</v>
      </c>
      <c r="C251" s="9">
        <v>44812</v>
      </c>
      <c r="D251" s="1">
        <f>C251-B251-7</f>
        <v>14</v>
      </c>
      <c r="E251" s="1" t="s">
        <v>29</v>
      </c>
      <c r="F251" s="1" t="s">
        <v>8</v>
      </c>
      <c r="G251" s="1" t="s">
        <v>22</v>
      </c>
      <c r="H251" s="3">
        <v>1</v>
      </c>
      <c r="I251" s="1">
        <v>0</v>
      </c>
      <c r="J251" s="2">
        <v>0</v>
      </c>
      <c r="K251" s="1">
        <f t="shared" si="46"/>
        <v>30</v>
      </c>
      <c r="L251" s="1">
        <f t="shared" si="47"/>
        <v>3.3333333333333333E-2</v>
      </c>
    </row>
    <row r="252" spans="1:12" s="4" customFormat="1" x14ac:dyDescent="0.3">
      <c r="A252" s="1" t="s">
        <v>30</v>
      </c>
      <c r="B252" s="5">
        <v>44791</v>
      </c>
      <c r="C252" s="5">
        <v>44806</v>
      </c>
      <c r="D252" s="1">
        <f>C252-B252</f>
        <v>15</v>
      </c>
      <c r="E252" s="1" t="s">
        <v>29</v>
      </c>
      <c r="F252" s="1" t="s">
        <v>8</v>
      </c>
      <c r="G252" s="1" t="s">
        <v>22</v>
      </c>
      <c r="H252" s="3">
        <v>20</v>
      </c>
      <c r="I252" s="1">
        <v>0</v>
      </c>
      <c r="J252" s="2">
        <v>0</v>
      </c>
      <c r="K252" s="1">
        <f t="shared" si="46"/>
        <v>10</v>
      </c>
      <c r="L252" s="1">
        <f t="shared" si="47"/>
        <v>2</v>
      </c>
    </row>
    <row r="253" spans="1:12" x14ac:dyDescent="0.3">
      <c r="A253" s="1" t="s">
        <v>30</v>
      </c>
      <c r="B253" s="5">
        <v>44791</v>
      </c>
      <c r="C253" s="9">
        <v>44812</v>
      </c>
      <c r="D253" s="1">
        <v>21</v>
      </c>
      <c r="E253" s="1" t="s">
        <v>29</v>
      </c>
      <c r="F253" s="1" t="s">
        <v>8</v>
      </c>
      <c r="G253" s="1" t="s">
        <v>22</v>
      </c>
      <c r="H253" s="3">
        <v>10</v>
      </c>
      <c r="I253" s="1">
        <v>0</v>
      </c>
      <c r="J253" s="2">
        <v>0</v>
      </c>
      <c r="K253" s="1">
        <f t="shared" si="46"/>
        <v>60</v>
      </c>
      <c r="L253" s="1">
        <f t="shared" si="47"/>
        <v>0.16666666666666666</v>
      </c>
    </row>
    <row r="254" spans="1:12" s="4" customFormat="1" x14ac:dyDescent="0.3">
      <c r="A254" s="4" t="s">
        <v>30</v>
      </c>
      <c r="B254" s="5">
        <v>44791</v>
      </c>
      <c r="C254" s="9">
        <v>44817</v>
      </c>
      <c r="D254" s="4">
        <v>26</v>
      </c>
      <c r="E254" s="4" t="s">
        <v>29</v>
      </c>
      <c r="F254" s="4" t="s">
        <v>8</v>
      </c>
      <c r="G254" s="4" t="s">
        <v>22</v>
      </c>
      <c r="H254" s="3">
        <v>2</v>
      </c>
      <c r="I254" s="4">
        <v>0</v>
      </c>
      <c r="J254" s="2">
        <v>0</v>
      </c>
      <c r="K254" s="1">
        <f t="shared" si="46"/>
        <v>50</v>
      </c>
      <c r="L254" s="1">
        <f t="shared" si="47"/>
        <v>0.04</v>
      </c>
    </row>
    <row r="255" spans="1:12" s="4" customFormat="1" x14ac:dyDescent="0.3">
      <c r="A255" s="4" t="s">
        <v>30</v>
      </c>
      <c r="B255" s="5">
        <v>44791</v>
      </c>
      <c r="C255" s="9">
        <v>44823</v>
      </c>
      <c r="D255" s="4">
        <v>32</v>
      </c>
      <c r="E255" s="4" t="s">
        <v>29</v>
      </c>
      <c r="F255" s="4" t="s">
        <v>8</v>
      </c>
      <c r="G255" s="4" t="s">
        <v>22</v>
      </c>
      <c r="H255" s="3">
        <v>3</v>
      </c>
      <c r="I255" s="4">
        <v>0</v>
      </c>
      <c r="J255" s="2">
        <v>0</v>
      </c>
      <c r="K255" s="1">
        <f t="shared" si="46"/>
        <v>60</v>
      </c>
      <c r="L255" s="1">
        <f t="shared" si="47"/>
        <v>4.9999999999999996E-2</v>
      </c>
    </row>
    <row r="256" spans="1:12" s="4" customFormat="1" x14ac:dyDescent="0.3">
      <c r="A256" s="1" t="s">
        <v>30</v>
      </c>
      <c r="B256" s="6">
        <v>44791</v>
      </c>
      <c r="C256" s="11">
        <v>44832</v>
      </c>
      <c r="D256" s="1">
        <v>34</v>
      </c>
      <c r="E256" s="1" t="s">
        <v>29</v>
      </c>
      <c r="F256" s="1" t="s">
        <v>8</v>
      </c>
      <c r="G256" s="1" t="s">
        <v>22</v>
      </c>
      <c r="H256" s="3">
        <v>2</v>
      </c>
      <c r="I256" s="1">
        <v>0</v>
      </c>
      <c r="J256" s="2">
        <v>0</v>
      </c>
      <c r="K256" s="1">
        <f t="shared" si="46"/>
        <v>20</v>
      </c>
      <c r="L256" s="1">
        <f t="shared" si="47"/>
        <v>0.1</v>
      </c>
    </row>
    <row r="257" spans="1:12" x14ac:dyDescent="0.3">
      <c r="A257" s="1" t="s">
        <v>30</v>
      </c>
      <c r="B257" s="6">
        <v>44791</v>
      </c>
      <c r="C257" s="11">
        <v>44832</v>
      </c>
      <c r="D257" s="1">
        <v>41</v>
      </c>
      <c r="E257" s="1" t="s">
        <v>29</v>
      </c>
      <c r="F257" s="1" t="s">
        <v>8</v>
      </c>
      <c r="G257" s="1" t="s">
        <v>22</v>
      </c>
      <c r="H257" s="3">
        <v>7</v>
      </c>
      <c r="I257" s="1">
        <v>0</v>
      </c>
      <c r="J257" s="2">
        <v>0</v>
      </c>
      <c r="K257" s="1">
        <f t="shared" si="46"/>
        <v>70</v>
      </c>
      <c r="L257" s="1">
        <f t="shared" si="47"/>
        <v>9.9999999999999992E-2</v>
      </c>
    </row>
    <row r="258" spans="1:12" x14ac:dyDescent="0.3">
      <c r="A258" s="4" t="s">
        <v>30</v>
      </c>
      <c r="B258" s="5">
        <v>44791</v>
      </c>
      <c r="C258" s="5">
        <v>44840</v>
      </c>
      <c r="D258" s="4">
        <v>42</v>
      </c>
      <c r="E258" s="4" t="s">
        <v>29</v>
      </c>
      <c r="F258" s="4" t="s">
        <v>8</v>
      </c>
      <c r="G258" s="4" t="s">
        <v>22</v>
      </c>
      <c r="H258" s="3">
        <v>3</v>
      </c>
      <c r="I258" s="4">
        <v>0</v>
      </c>
      <c r="J258" s="2">
        <v>0</v>
      </c>
      <c r="K258" s="1">
        <f t="shared" si="46"/>
        <v>10</v>
      </c>
      <c r="L258" s="1">
        <f t="shared" si="47"/>
        <v>0.3</v>
      </c>
    </row>
    <row r="259" spans="1:12" x14ac:dyDescent="0.3">
      <c r="A259" s="1" t="s">
        <v>30</v>
      </c>
      <c r="B259" s="6">
        <v>44791</v>
      </c>
      <c r="C259" s="11">
        <v>44846</v>
      </c>
      <c r="D259" s="1">
        <v>48</v>
      </c>
      <c r="E259" s="1" t="s">
        <v>29</v>
      </c>
      <c r="F259" s="1" t="s">
        <v>8</v>
      </c>
      <c r="G259" s="1" t="s">
        <v>22</v>
      </c>
      <c r="H259" s="3">
        <v>6</v>
      </c>
      <c r="I259" s="1">
        <v>0</v>
      </c>
      <c r="J259" s="2">
        <v>0</v>
      </c>
      <c r="K259" s="1">
        <f t="shared" si="46"/>
        <v>60</v>
      </c>
      <c r="L259" s="1">
        <f t="shared" si="47"/>
        <v>9.9999999999999992E-2</v>
      </c>
    </row>
    <row r="260" spans="1:12" s="4" customFormat="1" x14ac:dyDescent="0.3">
      <c r="A260" s="4" t="s">
        <v>30</v>
      </c>
      <c r="B260" s="5">
        <v>44791</v>
      </c>
      <c r="C260" s="9">
        <v>44851</v>
      </c>
      <c r="D260" s="4">
        <v>53</v>
      </c>
      <c r="E260" s="4" t="s">
        <v>29</v>
      </c>
      <c r="F260" s="4" t="s">
        <v>8</v>
      </c>
      <c r="G260" s="4" t="s">
        <v>22</v>
      </c>
      <c r="H260" s="3">
        <v>2</v>
      </c>
      <c r="I260" s="4">
        <v>0</v>
      </c>
      <c r="J260" s="2">
        <v>0</v>
      </c>
      <c r="K260" s="1">
        <f t="shared" si="46"/>
        <v>50</v>
      </c>
      <c r="L260" s="1">
        <f t="shared" si="47"/>
        <v>0.04</v>
      </c>
    </row>
    <row r="261" spans="1:12" s="4" customFormat="1" x14ac:dyDescent="0.3">
      <c r="A261" s="4" t="s">
        <v>30</v>
      </c>
      <c r="B261" s="5">
        <v>44791</v>
      </c>
      <c r="C261" s="9">
        <v>44846</v>
      </c>
      <c r="D261" s="4">
        <v>55</v>
      </c>
      <c r="E261" s="4" t="s">
        <v>29</v>
      </c>
      <c r="F261" s="4" t="s">
        <v>8</v>
      </c>
      <c r="G261" s="4" t="s">
        <v>22</v>
      </c>
      <c r="H261" s="3">
        <v>2</v>
      </c>
      <c r="I261" s="4">
        <v>0</v>
      </c>
      <c r="J261" s="2">
        <v>0</v>
      </c>
      <c r="K261" s="1">
        <f t="shared" si="46"/>
        <v>20</v>
      </c>
      <c r="L261" s="1">
        <f t="shared" si="47"/>
        <v>0.1</v>
      </c>
    </row>
    <row r="262" spans="1:12" x14ac:dyDescent="0.3">
      <c r="A262" s="1" t="s">
        <v>30</v>
      </c>
      <c r="B262" s="5">
        <v>44791</v>
      </c>
      <c r="C262" s="9">
        <v>44851</v>
      </c>
      <c r="D262" s="4">
        <v>60</v>
      </c>
      <c r="E262" s="1" t="s">
        <v>29</v>
      </c>
      <c r="F262" s="1" t="s">
        <v>8</v>
      </c>
      <c r="G262" s="1" t="s">
        <v>22</v>
      </c>
      <c r="H262" s="3">
        <v>0</v>
      </c>
      <c r="I262" s="1">
        <v>1</v>
      </c>
      <c r="J262" s="2">
        <v>1</v>
      </c>
      <c r="K262" s="1">
        <f t="shared" si="46"/>
        <v>45</v>
      </c>
      <c r="L262" s="1">
        <f t="shared" si="47"/>
        <v>0</v>
      </c>
    </row>
    <row r="263" spans="1:12" s="7" customFormat="1" x14ac:dyDescent="0.3">
      <c r="A263" s="7" t="s">
        <v>28</v>
      </c>
      <c r="B263" s="8">
        <v>44791</v>
      </c>
      <c r="C263" s="10">
        <v>44795</v>
      </c>
      <c r="D263" s="7">
        <f>C263-B263</f>
        <v>4</v>
      </c>
      <c r="E263" s="7" t="s">
        <v>23</v>
      </c>
      <c r="F263" s="7" t="s">
        <v>1</v>
      </c>
      <c r="G263" s="7" t="s">
        <v>22</v>
      </c>
      <c r="H263" s="3">
        <v>0</v>
      </c>
      <c r="I263" s="7">
        <v>1</v>
      </c>
      <c r="J263" s="2">
        <v>1</v>
      </c>
      <c r="K263" s="7">
        <f>$D263*(10-$J263)</f>
        <v>36</v>
      </c>
      <c r="L263" s="7">
        <f>H263/(10-J263)/D263</f>
        <v>0</v>
      </c>
    </row>
    <row r="264" spans="1:12" s="4" customFormat="1" x14ac:dyDescent="0.3">
      <c r="A264" s="1" t="s">
        <v>28</v>
      </c>
      <c r="B264" s="5">
        <v>44791</v>
      </c>
      <c r="C264" s="9">
        <v>44803</v>
      </c>
      <c r="D264" s="1">
        <v>12</v>
      </c>
      <c r="E264" s="1" t="s">
        <v>23</v>
      </c>
      <c r="F264" s="1" t="s">
        <v>1</v>
      </c>
      <c r="G264" s="1" t="s">
        <v>22</v>
      </c>
      <c r="H264" s="3">
        <v>1</v>
      </c>
      <c r="I264" s="1">
        <v>0</v>
      </c>
      <c r="J264" s="2">
        <v>1</v>
      </c>
      <c r="K264" s="1">
        <f t="shared" ref="K264:K272" si="48">($D264-D263)*(10-$J264)</f>
        <v>72</v>
      </c>
      <c r="L264" s="1">
        <f t="shared" ref="L264:L272" si="49">H264/(10-J264)/(D264-D263)</f>
        <v>1.3888888888888888E-2</v>
      </c>
    </row>
    <row r="265" spans="1:12" s="4" customFormat="1" x14ac:dyDescent="0.3">
      <c r="A265" s="1" t="s">
        <v>28</v>
      </c>
      <c r="B265" s="5">
        <v>44791</v>
      </c>
      <c r="C265" s="9">
        <v>44809</v>
      </c>
      <c r="D265" s="1">
        <f>C265-B265</f>
        <v>18</v>
      </c>
      <c r="E265" s="1" t="s">
        <v>23</v>
      </c>
      <c r="F265" s="1" t="s">
        <v>1</v>
      </c>
      <c r="G265" s="1" t="s">
        <v>22</v>
      </c>
      <c r="H265" s="3">
        <v>34</v>
      </c>
      <c r="I265" s="1">
        <v>0</v>
      </c>
      <c r="J265" s="2">
        <v>1</v>
      </c>
      <c r="K265" s="1">
        <f t="shared" si="48"/>
        <v>54</v>
      </c>
      <c r="L265" s="1">
        <f t="shared" si="49"/>
        <v>0.62962962962962965</v>
      </c>
    </row>
    <row r="266" spans="1:12" s="4" customFormat="1" x14ac:dyDescent="0.3">
      <c r="A266" s="4" t="s">
        <v>28</v>
      </c>
      <c r="B266" s="5">
        <v>44791</v>
      </c>
      <c r="C266" s="9">
        <v>44824</v>
      </c>
      <c r="D266" s="4">
        <v>26</v>
      </c>
      <c r="E266" s="4" t="s">
        <v>23</v>
      </c>
      <c r="F266" s="4" t="s">
        <v>1</v>
      </c>
      <c r="G266" s="4" t="s">
        <v>22</v>
      </c>
      <c r="H266" s="3">
        <v>1</v>
      </c>
      <c r="I266" s="4">
        <v>0</v>
      </c>
      <c r="J266" s="2">
        <v>1</v>
      </c>
      <c r="K266" s="1">
        <f t="shared" si="48"/>
        <v>72</v>
      </c>
      <c r="L266" s="1">
        <f t="shared" si="49"/>
        <v>1.3888888888888888E-2</v>
      </c>
    </row>
    <row r="267" spans="1:12" s="4" customFormat="1" x14ac:dyDescent="0.3">
      <c r="A267" s="4" t="s">
        <v>28</v>
      </c>
      <c r="B267" s="5">
        <v>44791</v>
      </c>
      <c r="C267" s="9">
        <v>45183</v>
      </c>
      <c r="D267" s="4">
        <v>27</v>
      </c>
      <c r="E267" s="4" t="s">
        <v>23</v>
      </c>
      <c r="F267" s="4" t="s">
        <v>1</v>
      </c>
      <c r="G267" s="4" t="s">
        <v>22</v>
      </c>
      <c r="H267" s="3">
        <v>3</v>
      </c>
      <c r="I267" s="4">
        <v>0</v>
      </c>
      <c r="J267" s="2">
        <v>1</v>
      </c>
      <c r="K267" s="1">
        <f t="shared" si="48"/>
        <v>9</v>
      </c>
      <c r="L267" s="1">
        <f t="shared" si="49"/>
        <v>0.33333333333333331</v>
      </c>
    </row>
    <row r="268" spans="1:12" s="4" customFormat="1" x14ac:dyDescent="0.3">
      <c r="A268" s="4" t="s">
        <v>28</v>
      </c>
      <c r="B268" s="5">
        <v>44791</v>
      </c>
      <c r="C268" s="9">
        <v>44824</v>
      </c>
      <c r="D268" s="4">
        <v>33</v>
      </c>
      <c r="E268" s="4" t="s">
        <v>23</v>
      </c>
      <c r="F268" s="4" t="s">
        <v>1</v>
      </c>
      <c r="G268" s="4" t="s">
        <v>22</v>
      </c>
      <c r="H268" s="3">
        <v>1</v>
      </c>
      <c r="I268" s="4">
        <v>0</v>
      </c>
      <c r="J268" s="2">
        <v>1</v>
      </c>
      <c r="K268" s="1">
        <f t="shared" si="48"/>
        <v>54</v>
      </c>
      <c r="L268" s="1">
        <f t="shared" si="49"/>
        <v>1.8518518518518517E-2</v>
      </c>
    </row>
    <row r="269" spans="1:12" x14ac:dyDescent="0.3">
      <c r="A269" s="4" t="s">
        <v>28</v>
      </c>
      <c r="B269" s="5">
        <v>44791</v>
      </c>
      <c r="C269" s="9">
        <v>44841</v>
      </c>
      <c r="D269" s="4">
        <v>43</v>
      </c>
      <c r="E269" s="4" t="s">
        <v>23</v>
      </c>
      <c r="F269" s="4" t="s">
        <v>1</v>
      </c>
      <c r="G269" s="4" t="s">
        <v>22</v>
      </c>
      <c r="H269" s="3">
        <v>1</v>
      </c>
      <c r="I269" s="4">
        <v>0</v>
      </c>
      <c r="J269" s="2">
        <v>1</v>
      </c>
      <c r="K269" s="1">
        <f t="shared" si="48"/>
        <v>90</v>
      </c>
      <c r="L269" s="1">
        <f t="shared" si="49"/>
        <v>1.111111111111111E-2</v>
      </c>
    </row>
    <row r="270" spans="1:12" x14ac:dyDescent="0.3">
      <c r="A270" s="1" t="s">
        <v>28</v>
      </c>
      <c r="B270" s="6">
        <v>44791</v>
      </c>
      <c r="C270" s="11">
        <v>44841</v>
      </c>
      <c r="D270" s="1">
        <v>50</v>
      </c>
      <c r="E270" s="1" t="s">
        <v>23</v>
      </c>
      <c r="F270" s="1" t="s">
        <v>1</v>
      </c>
      <c r="G270" s="1" t="s">
        <v>22</v>
      </c>
      <c r="H270" s="3">
        <v>5</v>
      </c>
      <c r="I270" s="1">
        <v>0</v>
      </c>
      <c r="J270" s="2">
        <v>1</v>
      </c>
      <c r="K270" s="1">
        <f t="shared" si="48"/>
        <v>63</v>
      </c>
      <c r="L270" s="1">
        <f t="shared" si="49"/>
        <v>7.9365079365079375E-2</v>
      </c>
    </row>
    <row r="271" spans="1:12" s="4" customFormat="1" x14ac:dyDescent="0.3">
      <c r="A271" s="4" t="s">
        <v>28</v>
      </c>
      <c r="B271" s="5">
        <v>44791</v>
      </c>
      <c r="C271" s="9">
        <v>44853</v>
      </c>
      <c r="D271" s="4">
        <v>55</v>
      </c>
      <c r="E271" s="4" t="s">
        <v>23</v>
      </c>
      <c r="F271" s="4" t="s">
        <v>1</v>
      </c>
      <c r="G271" s="4" t="s">
        <v>22</v>
      </c>
      <c r="H271" s="3">
        <v>2</v>
      </c>
      <c r="I271" s="4">
        <v>0</v>
      </c>
      <c r="J271" s="2">
        <v>1</v>
      </c>
      <c r="K271" s="1">
        <f t="shared" si="48"/>
        <v>45</v>
      </c>
      <c r="L271" s="1">
        <f t="shared" si="49"/>
        <v>4.4444444444444439E-2</v>
      </c>
    </row>
    <row r="272" spans="1:12" x14ac:dyDescent="0.3">
      <c r="A272" s="1" t="s">
        <v>28</v>
      </c>
      <c r="B272" s="5">
        <v>44791</v>
      </c>
      <c r="C272" s="9">
        <v>44853</v>
      </c>
      <c r="D272" s="1">
        <v>62</v>
      </c>
      <c r="E272" s="1" t="s">
        <v>23</v>
      </c>
      <c r="F272" s="1" t="s">
        <v>1</v>
      </c>
      <c r="G272" s="1" t="s">
        <v>22</v>
      </c>
      <c r="H272" s="3">
        <v>0</v>
      </c>
      <c r="I272" s="1">
        <v>2</v>
      </c>
      <c r="J272" s="2">
        <v>3</v>
      </c>
      <c r="K272" s="1">
        <f t="shared" si="48"/>
        <v>49</v>
      </c>
      <c r="L272" s="1">
        <f t="shared" si="49"/>
        <v>0</v>
      </c>
    </row>
    <row r="273" spans="1:12" s="7" customFormat="1" x14ac:dyDescent="0.3">
      <c r="A273" s="7" t="s">
        <v>27</v>
      </c>
      <c r="B273" s="8">
        <v>44791</v>
      </c>
      <c r="C273" s="10">
        <v>44806</v>
      </c>
      <c r="D273" s="7">
        <f>C273-B273-7</f>
        <v>8</v>
      </c>
      <c r="E273" s="7" t="s">
        <v>23</v>
      </c>
      <c r="F273" s="7" t="s">
        <v>1</v>
      </c>
      <c r="G273" s="7" t="s">
        <v>22</v>
      </c>
      <c r="H273" s="3">
        <v>1</v>
      </c>
      <c r="I273" s="7">
        <v>0</v>
      </c>
      <c r="J273" s="2">
        <v>0</v>
      </c>
      <c r="K273" s="7">
        <f>$D273*(10-$J273)</f>
        <v>80</v>
      </c>
      <c r="L273" s="7">
        <f>H273/(10-J273)/D273</f>
        <v>1.2500000000000001E-2</v>
      </c>
    </row>
    <row r="274" spans="1:12" s="4" customFormat="1" x14ac:dyDescent="0.3">
      <c r="A274" s="1" t="s">
        <v>27</v>
      </c>
      <c r="B274" s="5">
        <v>44791</v>
      </c>
      <c r="C274" s="9">
        <v>44812</v>
      </c>
      <c r="D274" s="1">
        <f>C274-B274-7</f>
        <v>14</v>
      </c>
      <c r="E274" s="1" t="s">
        <v>23</v>
      </c>
      <c r="F274" s="1" t="s">
        <v>1</v>
      </c>
      <c r="G274" s="1" t="s">
        <v>22</v>
      </c>
      <c r="H274" s="3">
        <v>2</v>
      </c>
      <c r="I274" s="1">
        <v>0</v>
      </c>
      <c r="J274" s="2">
        <v>0</v>
      </c>
      <c r="K274" s="1">
        <f t="shared" ref="K274:K284" si="50">($D274-D273)*(10-$J274)</f>
        <v>60</v>
      </c>
      <c r="L274" s="1">
        <f t="shared" ref="L274:L284" si="51">H274/(10-J274)/(D274-D273)</f>
        <v>3.3333333333333333E-2</v>
      </c>
    </row>
    <row r="275" spans="1:12" s="4" customFormat="1" x14ac:dyDescent="0.3">
      <c r="A275" s="1" t="s">
        <v>27</v>
      </c>
      <c r="B275" s="5">
        <v>44791</v>
      </c>
      <c r="C275" s="9">
        <v>44806</v>
      </c>
      <c r="D275" s="1">
        <f>C275-B275</f>
        <v>15</v>
      </c>
      <c r="E275" s="1" t="s">
        <v>23</v>
      </c>
      <c r="F275" s="1" t="s">
        <v>1</v>
      </c>
      <c r="G275" s="1" t="s">
        <v>22</v>
      </c>
      <c r="H275" s="3">
        <v>7</v>
      </c>
      <c r="I275" s="1">
        <v>0</v>
      </c>
      <c r="J275" s="2">
        <v>0</v>
      </c>
      <c r="K275" s="1">
        <f t="shared" si="50"/>
        <v>10</v>
      </c>
      <c r="L275" s="1">
        <f t="shared" si="51"/>
        <v>0.7</v>
      </c>
    </row>
    <row r="276" spans="1:12" s="4" customFormat="1" x14ac:dyDescent="0.3">
      <c r="A276" s="1" t="s">
        <v>27</v>
      </c>
      <c r="B276" s="5">
        <v>44791</v>
      </c>
      <c r="C276" s="9">
        <v>44817</v>
      </c>
      <c r="D276" s="1">
        <f>C276-B276-7</f>
        <v>19</v>
      </c>
      <c r="E276" s="1" t="s">
        <v>23</v>
      </c>
      <c r="F276" s="1" t="s">
        <v>1</v>
      </c>
      <c r="G276" s="1" t="s">
        <v>22</v>
      </c>
      <c r="H276" s="3">
        <v>2</v>
      </c>
      <c r="I276" s="1">
        <v>0</v>
      </c>
      <c r="J276" s="2">
        <v>0</v>
      </c>
      <c r="K276" s="1">
        <f t="shared" si="50"/>
        <v>40</v>
      </c>
      <c r="L276" s="1">
        <f t="shared" si="51"/>
        <v>0.05</v>
      </c>
    </row>
    <row r="277" spans="1:12" s="4" customFormat="1" x14ac:dyDescent="0.3">
      <c r="A277" s="1" t="s">
        <v>27</v>
      </c>
      <c r="B277" s="5">
        <v>44791</v>
      </c>
      <c r="C277" s="9">
        <v>44812</v>
      </c>
      <c r="D277" s="1">
        <v>21</v>
      </c>
      <c r="E277" s="1" t="s">
        <v>23</v>
      </c>
      <c r="F277" s="1" t="s">
        <v>1</v>
      </c>
      <c r="G277" s="1" t="s">
        <v>22</v>
      </c>
      <c r="H277" s="3">
        <v>6</v>
      </c>
      <c r="I277" s="1">
        <v>0</v>
      </c>
      <c r="J277" s="2">
        <v>0</v>
      </c>
      <c r="K277" s="1">
        <f t="shared" si="50"/>
        <v>20</v>
      </c>
      <c r="L277" s="1">
        <f t="shared" si="51"/>
        <v>0.3</v>
      </c>
    </row>
    <row r="278" spans="1:12" s="4" customFormat="1" x14ac:dyDescent="0.3">
      <c r="A278" s="4" t="s">
        <v>27</v>
      </c>
      <c r="B278" s="5">
        <v>44791</v>
      </c>
      <c r="C278" s="9">
        <v>44823</v>
      </c>
      <c r="D278" s="4">
        <v>25</v>
      </c>
      <c r="E278" s="4" t="s">
        <v>23</v>
      </c>
      <c r="F278" s="4" t="s">
        <v>1</v>
      </c>
      <c r="G278" s="4" t="s">
        <v>22</v>
      </c>
      <c r="H278" s="3">
        <v>1</v>
      </c>
      <c r="I278" s="4">
        <v>0</v>
      </c>
      <c r="J278" s="2">
        <v>0</v>
      </c>
      <c r="K278" s="1">
        <f t="shared" si="50"/>
        <v>40</v>
      </c>
      <c r="L278" s="1">
        <f t="shared" si="51"/>
        <v>2.5000000000000001E-2</v>
      </c>
    </row>
    <row r="279" spans="1:12" x14ac:dyDescent="0.3">
      <c r="A279" s="4" t="s">
        <v>27</v>
      </c>
      <c r="B279" s="5">
        <v>44791</v>
      </c>
      <c r="C279" s="9">
        <v>44817</v>
      </c>
      <c r="D279" s="4">
        <v>26</v>
      </c>
      <c r="E279" s="4" t="s">
        <v>23</v>
      </c>
      <c r="F279" s="4" t="s">
        <v>1</v>
      </c>
      <c r="G279" s="4" t="s">
        <v>22</v>
      </c>
      <c r="H279" s="3">
        <v>7</v>
      </c>
      <c r="I279" s="4">
        <v>0</v>
      </c>
      <c r="J279" s="2">
        <v>0</v>
      </c>
      <c r="K279" s="1">
        <f t="shared" si="50"/>
        <v>10</v>
      </c>
      <c r="L279" s="1">
        <f t="shared" si="51"/>
        <v>0.7</v>
      </c>
    </row>
    <row r="280" spans="1:12" x14ac:dyDescent="0.3">
      <c r="A280" s="4" t="s">
        <v>27</v>
      </c>
      <c r="B280" s="5">
        <v>44791</v>
      </c>
      <c r="C280" s="9">
        <v>44823</v>
      </c>
      <c r="D280" s="4">
        <v>32</v>
      </c>
      <c r="E280" s="4" t="s">
        <v>23</v>
      </c>
      <c r="F280" s="4" t="s">
        <v>1</v>
      </c>
      <c r="G280" s="4" t="s">
        <v>22</v>
      </c>
      <c r="H280" s="3">
        <v>1</v>
      </c>
      <c r="I280" s="4">
        <v>1</v>
      </c>
      <c r="J280" s="2">
        <v>1</v>
      </c>
      <c r="K280" s="1">
        <f t="shared" si="50"/>
        <v>54</v>
      </c>
      <c r="L280" s="1">
        <f t="shared" si="51"/>
        <v>1.8518518518518517E-2</v>
      </c>
    </row>
    <row r="281" spans="1:12" x14ac:dyDescent="0.3">
      <c r="A281" s="1" t="s">
        <v>27</v>
      </c>
      <c r="B281" s="6">
        <v>44791</v>
      </c>
      <c r="C281" s="6">
        <v>44832</v>
      </c>
      <c r="D281" s="1">
        <v>34</v>
      </c>
      <c r="E281" s="1" t="s">
        <v>23</v>
      </c>
      <c r="F281" s="1" t="s">
        <v>1</v>
      </c>
      <c r="G281" s="1" t="s">
        <v>22</v>
      </c>
      <c r="H281" s="3">
        <v>1</v>
      </c>
      <c r="I281" s="1">
        <v>0</v>
      </c>
      <c r="J281" s="2">
        <v>1</v>
      </c>
      <c r="K281" s="1">
        <f t="shared" si="50"/>
        <v>18</v>
      </c>
      <c r="L281" s="1">
        <f t="shared" si="51"/>
        <v>5.5555555555555552E-2</v>
      </c>
    </row>
    <row r="282" spans="1:12" s="4" customFormat="1" x14ac:dyDescent="0.3">
      <c r="A282" s="4" t="s">
        <v>27</v>
      </c>
      <c r="B282" s="5">
        <v>44791</v>
      </c>
      <c r="C282" s="5">
        <v>44839</v>
      </c>
      <c r="D282" s="4">
        <v>41</v>
      </c>
      <c r="E282" s="4" t="s">
        <v>23</v>
      </c>
      <c r="F282" s="4" t="s">
        <v>1</v>
      </c>
      <c r="G282" s="4" t="s">
        <v>22</v>
      </c>
      <c r="H282" s="3">
        <v>5</v>
      </c>
      <c r="I282" s="4">
        <v>0</v>
      </c>
      <c r="J282" s="2">
        <v>1</v>
      </c>
      <c r="K282" s="1">
        <f t="shared" si="50"/>
        <v>63</v>
      </c>
      <c r="L282" s="1">
        <f t="shared" si="51"/>
        <v>7.9365079365079375E-2</v>
      </c>
    </row>
    <row r="283" spans="1:12" x14ac:dyDescent="0.3">
      <c r="A283" s="1" t="s">
        <v>27</v>
      </c>
      <c r="B283" s="6">
        <v>44791</v>
      </c>
      <c r="C283" s="6">
        <v>44839</v>
      </c>
      <c r="D283" s="1">
        <v>48</v>
      </c>
      <c r="E283" s="1" t="s">
        <v>23</v>
      </c>
      <c r="F283" s="1" t="s">
        <v>1</v>
      </c>
      <c r="G283" s="1" t="s">
        <v>22</v>
      </c>
      <c r="H283" s="3">
        <v>10</v>
      </c>
      <c r="I283" s="1">
        <v>0</v>
      </c>
      <c r="J283" s="2">
        <v>1</v>
      </c>
      <c r="K283" s="1">
        <f t="shared" si="50"/>
        <v>63</v>
      </c>
      <c r="L283" s="1">
        <f t="shared" si="51"/>
        <v>0.15873015873015875</v>
      </c>
    </row>
    <row r="284" spans="1:12" s="4" customFormat="1" x14ac:dyDescent="0.3">
      <c r="A284" s="1" t="s">
        <v>27</v>
      </c>
      <c r="B284"/>
      <c r="C284" s="5">
        <v>44851</v>
      </c>
      <c r="D284" s="1">
        <v>60</v>
      </c>
      <c r="E284" s="1" t="s">
        <v>23</v>
      </c>
      <c r="F284" s="1" t="s">
        <v>1</v>
      </c>
      <c r="G284" s="1" t="s">
        <v>22</v>
      </c>
      <c r="H284" s="3">
        <v>0</v>
      </c>
      <c r="I284" s="1">
        <v>0</v>
      </c>
      <c r="J284" s="2">
        <v>1</v>
      </c>
      <c r="K284" s="1">
        <f t="shared" si="50"/>
        <v>108</v>
      </c>
      <c r="L284" s="1">
        <f t="shared" si="51"/>
        <v>0</v>
      </c>
    </row>
    <row r="285" spans="1:12" s="7" customFormat="1" x14ac:dyDescent="0.3">
      <c r="A285" s="7" t="s">
        <v>26</v>
      </c>
      <c r="B285" s="8">
        <v>44791</v>
      </c>
      <c r="C285" s="10">
        <v>44803</v>
      </c>
      <c r="D285" s="7">
        <v>12</v>
      </c>
      <c r="E285" s="7" t="s">
        <v>23</v>
      </c>
      <c r="F285" s="7" t="s">
        <v>1</v>
      </c>
      <c r="G285" s="7" t="s">
        <v>22</v>
      </c>
      <c r="H285" s="3">
        <v>8</v>
      </c>
      <c r="I285" s="7">
        <v>1</v>
      </c>
      <c r="J285" s="2">
        <v>1</v>
      </c>
      <c r="K285" s="7">
        <f>$D285*(10-$J285)</f>
        <v>108</v>
      </c>
      <c r="L285" s="7">
        <f>H285/(10-J285)/D285</f>
        <v>7.407407407407407E-2</v>
      </c>
    </row>
    <row r="286" spans="1:12" x14ac:dyDescent="0.3">
      <c r="A286" s="1" t="s">
        <v>26</v>
      </c>
      <c r="B286" s="5">
        <v>44791</v>
      </c>
      <c r="C286" s="9">
        <v>44809</v>
      </c>
      <c r="D286" s="1">
        <f>C286-B286</f>
        <v>18</v>
      </c>
      <c r="E286" s="1" t="s">
        <v>23</v>
      </c>
      <c r="F286" s="1" t="s">
        <v>1</v>
      </c>
      <c r="G286" s="1" t="s">
        <v>22</v>
      </c>
      <c r="H286" s="3">
        <v>5</v>
      </c>
      <c r="I286" s="1">
        <v>0</v>
      </c>
      <c r="J286" s="2">
        <v>1</v>
      </c>
      <c r="K286" s="1">
        <f t="shared" ref="K286:K292" si="52">($D286-D285)*(10-$J286)</f>
        <v>54</v>
      </c>
      <c r="L286" s="1">
        <f t="shared" ref="L286:L292" si="53">H286/(10-J286)/(D286-D285)</f>
        <v>9.2592592592592601E-2</v>
      </c>
    </row>
    <row r="287" spans="1:12" x14ac:dyDescent="0.3">
      <c r="A287" s="1" t="s">
        <v>26</v>
      </c>
      <c r="B287" s="6">
        <v>44791</v>
      </c>
      <c r="C287" s="6">
        <v>44813</v>
      </c>
      <c r="D287" s="1">
        <v>22</v>
      </c>
      <c r="E287" s="1" t="s">
        <v>23</v>
      </c>
      <c r="F287" s="1" t="s">
        <v>1</v>
      </c>
      <c r="G287" s="1" t="s">
        <v>22</v>
      </c>
      <c r="H287" s="3">
        <v>1</v>
      </c>
      <c r="I287" s="1">
        <v>0</v>
      </c>
      <c r="J287" s="2">
        <v>1</v>
      </c>
      <c r="K287" s="1">
        <f t="shared" si="52"/>
        <v>36</v>
      </c>
      <c r="L287" s="1">
        <f t="shared" si="53"/>
        <v>2.7777777777777776E-2</v>
      </c>
    </row>
    <row r="288" spans="1:12" s="4" customFormat="1" x14ac:dyDescent="0.3">
      <c r="A288" s="4" t="s">
        <v>26</v>
      </c>
      <c r="B288" s="5">
        <v>44791</v>
      </c>
      <c r="C288" s="5">
        <v>45183</v>
      </c>
      <c r="D288" s="4">
        <v>27</v>
      </c>
      <c r="E288" s="4" t="s">
        <v>23</v>
      </c>
      <c r="F288" s="4" t="s">
        <v>1</v>
      </c>
      <c r="G288" s="4" t="s">
        <v>22</v>
      </c>
      <c r="H288" s="3">
        <v>2</v>
      </c>
      <c r="I288" s="4">
        <v>0</v>
      </c>
      <c r="J288" s="2">
        <v>1</v>
      </c>
      <c r="K288" s="1">
        <f t="shared" si="52"/>
        <v>45</v>
      </c>
      <c r="L288" s="1">
        <f t="shared" si="53"/>
        <v>4.4444444444444439E-2</v>
      </c>
    </row>
    <row r="289" spans="1:12" s="4" customFormat="1" x14ac:dyDescent="0.3">
      <c r="A289" s="4" t="s">
        <v>26</v>
      </c>
      <c r="B289" s="5">
        <v>44791</v>
      </c>
      <c r="C289" s="9">
        <v>44824</v>
      </c>
      <c r="D289" s="4">
        <v>33</v>
      </c>
      <c r="E289" s="4" t="s">
        <v>23</v>
      </c>
      <c r="F289" s="4" t="s">
        <v>1</v>
      </c>
      <c r="G289" s="4" t="s">
        <v>22</v>
      </c>
      <c r="H289" s="3">
        <v>1</v>
      </c>
      <c r="I289" s="4">
        <v>0</v>
      </c>
      <c r="J289" s="2">
        <v>1</v>
      </c>
      <c r="K289" s="1">
        <f t="shared" si="52"/>
        <v>54</v>
      </c>
      <c r="L289" s="1">
        <f t="shared" si="53"/>
        <v>1.8518518518518517E-2</v>
      </c>
    </row>
    <row r="290" spans="1:12" s="4" customFormat="1" x14ac:dyDescent="0.3">
      <c r="A290" s="4" t="s">
        <v>26</v>
      </c>
      <c r="B290" s="5">
        <v>44791</v>
      </c>
      <c r="C290" s="5">
        <v>44848</v>
      </c>
      <c r="D290" s="4">
        <v>50</v>
      </c>
      <c r="E290" s="4" t="s">
        <v>23</v>
      </c>
      <c r="F290" s="4" t="s">
        <v>1</v>
      </c>
      <c r="G290" s="4" t="s">
        <v>22</v>
      </c>
      <c r="H290" s="3">
        <v>1</v>
      </c>
      <c r="I290" s="4">
        <v>0</v>
      </c>
      <c r="J290" s="2">
        <v>1</v>
      </c>
      <c r="K290" s="1">
        <f t="shared" si="52"/>
        <v>153</v>
      </c>
      <c r="L290" s="1">
        <f t="shared" si="53"/>
        <v>6.5359477124183E-3</v>
      </c>
    </row>
    <row r="291" spans="1:12" x14ac:dyDescent="0.3">
      <c r="A291" s="4" t="s">
        <v>26</v>
      </c>
      <c r="B291" s="5">
        <v>44791</v>
      </c>
      <c r="C291" s="9">
        <v>44853</v>
      </c>
      <c r="D291" s="4">
        <v>55</v>
      </c>
      <c r="E291" s="4" t="s">
        <v>23</v>
      </c>
      <c r="F291" s="4" t="s">
        <v>1</v>
      </c>
      <c r="G291" s="4" t="s">
        <v>22</v>
      </c>
      <c r="H291" s="3">
        <v>3</v>
      </c>
      <c r="I291" s="4">
        <v>0</v>
      </c>
      <c r="J291" s="2">
        <v>1</v>
      </c>
      <c r="K291" s="1">
        <f t="shared" si="52"/>
        <v>45</v>
      </c>
      <c r="L291" s="1">
        <f t="shared" si="53"/>
        <v>6.6666666666666666E-2</v>
      </c>
    </row>
    <row r="292" spans="1:12" s="4" customFormat="1" x14ac:dyDescent="0.3">
      <c r="A292" s="1" t="s">
        <v>26</v>
      </c>
      <c r="B292"/>
      <c r="C292" s="5">
        <v>44853</v>
      </c>
      <c r="D292" s="1">
        <v>62</v>
      </c>
      <c r="E292" s="1" t="s">
        <v>23</v>
      </c>
      <c r="F292" s="1" t="s">
        <v>1</v>
      </c>
      <c r="G292" s="1" t="s">
        <v>22</v>
      </c>
      <c r="H292" s="3">
        <v>0</v>
      </c>
      <c r="I292" s="1">
        <v>0</v>
      </c>
      <c r="J292" s="2">
        <v>1</v>
      </c>
      <c r="K292" s="1">
        <f t="shared" si="52"/>
        <v>63</v>
      </c>
      <c r="L292" s="1">
        <f t="shared" si="53"/>
        <v>0</v>
      </c>
    </row>
    <row r="293" spans="1:12" s="7" customFormat="1" x14ac:dyDescent="0.3">
      <c r="A293" s="7" t="s">
        <v>25</v>
      </c>
      <c r="B293" s="8">
        <v>44791</v>
      </c>
      <c r="C293" s="10">
        <v>44803</v>
      </c>
      <c r="D293" s="7">
        <v>12</v>
      </c>
      <c r="E293" s="7" t="s">
        <v>23</v>
      </c>
      <c r="F293" s="7" t="s">
        <v>1</v>
      </c>
      <c r="G293" s="7" t="s">
        <v>22</v>
      </c>
      <c r="H293" s="3">
        <v>14</v>
      </c>
      <c r="I293" s="7">
        <v>0</v>
      </c>
      <c r="J293" s="2">
        <v>0</v>
      </c>
      <c r="K293" s="7">
        <f>$D293*(10-$J293)</f>
        <v>120</v>
      </c>
      <c r="L293" s="7">
        <f>H293/(10-J293)/D293</f>
        <v>0.11666666666666665</v>
      </c>
    </row>
    <row r="294" spans="1:12" s="4" customFormat="1" x14ac:dyDescent="0.3">
      <c r="A294" s="1" t="s">
        <v>25</v>
      </c>
      <c r="B294" s="5">
        <v>44791</v>
      </c>
      <c r="C294" s="9">
        <v>44809</v>
      </c>
      <c r="D294" s="1">
        <f>C294-B294</f>
        <v>18</v>
      </c>
      <c r="E294" s="1" t="s">
        <v>23</v>
      </c>
      <c r="F294" s="1" t="s">
        <v>1</v>
      </c>
      <c r="G294" s="1" t="s">
        <v>22</v>
      </c>
      <c r="H294" s="3">
        <v>19</v>
      </c>
      <c r="I294" s="1">
        <v>0</v>
      </c>
      <c r="J294" s="2">
        <v>0</v>
      </c>
      <c r="K294" s="1">
        <f t="shared" ref="K294:K299" si="54">($D294-D293)*(10-$J294)</f>
        <v>60</v>
      </c>
      <c r="L294" s="1">
        <f t="shared" ref="L294:L299" si="55">H294/(10-J294)/(D294-D293)</f>
        <v>0.31666666666666665</v>
      </c>
    </row>
    <row r="295" spans="1:12" s="4" customFormat="1" x14ac:dyDescent="0.3">
      <c r="A295" s="4" t="s">
        <v>25</v>
      </c>
      <c r="B295" s="5">
        <v>44791</v>
      </c>
      <c r="C295" s="5">
        <v>44824</v>
      </c>
      <c r="D295" s="4">
        <v>26</v>
      </c>
      <c r="E295" s="4" t="s">
        <v>23</v>
      </c>
      <c r="F295" s="4" t="s">
        <v>1</v>
      </c>
      <c r="G295" s="4" t="s">
        <v>22</v>
      </c>
      <c r="H295" s="3">
        <v>2</v>
      </c>
      <c r="I295" s="4">
        <v>0</v>
      </c>
      <c r="J295" s="2">
        <v>0</v>
      </c>
      <c r="K295" s="1">
        <f t="shared" si="54"/>
        <v>80</v>
      </c>
      <c r="L295" s="1">
        <f t="shared" si="55"/>
        <v>2.5000000000000001E-2</v>
      </c>
    </row>
    <row r="296" spans="1:12" x14ac:dyDescent="0.3">
      <c r="A296" s="1" t="s">
        <v>25</v>
      </c>
      <c r="B296" s="6">
        <v>44791</v>
      </c>
      <c r="C296" s="11">
        <v>44834</v>
      </c>
      <c r="D296" s="1">
        <v>43</v>
      </c>
      <c r="E296" s="1" t="s">
        <v>23</v>
      </c>
      <c r="F296" s="1" t="s">
        <v>1</v>
      </c>
      <c r="G296" s="1" t="s">
        <v>22</v>
      </c>
      <c r="H296" s="3">
        <v>5</v>
      </c>
      <c r="I296" s="1">
        <v>0</v>
      </c>
      <c r="J296" s="2">
        <v>0</v>
      </c>
      <c r="K296" s="1">
        <f t="shared" si="54"/>
        <v>170</v>
      </c>
      <c r="L296" s="1">
        <f t="shared" si="55"/>
        <v>2.9411764705882353E-2</v>
      </c>
    </row>
    <row r="297" spans="1:12" x14ac:dyDescent="0.3">
      <c r="A297" s="4" t="s">
        <v>25</v>
      </c>
      <c r="B297" s="5">
        <v>44791</v>
      </c>
      <c r="C297" s="5">
        <v>44841</v>
      </c>
      <c r="D297" s="4">
        <v>50</v>
      </c>
      <c r="E297" s="4" t="s">
        <v>23</v>
      </c>
      <c r="F297" s="4" t="s">
        <v>1</v>
      </c>
      <c r="G297" s="4" t="s">
        <v>22</v>
      </c>
      <c r="H297" s="3">
        <v>2</v>
      </c>
      <c r="I297" s="4">
        <v>0</v>
      </c>
      <c r="J297" s="2">
        <v>0</v>
      </c>
      <c r="K297" s="1">
        <f t="shared" si="54"/>
        <v>70</v>
      </c>
      <c r="L297" s="1">
        <f t="shared" si="55"/>
        <v>2.8571428571428574E-2</v>
      </c>
    </row>
    <row r="298" spans="1:12" s="4" customFormat="1" x14ac:dyDescent="0.3">
      <c r="A298" s="4" t="s">
        <v>25</v>
      </c>
      <c r="B298" s="5">
        <v>44791</v>
      </c>
      <c r="C298" s="9">
        <v>44853</v>
      </c>
      <c r="D298" s="4">
        <v>55</v>
      </c>
      <c r="E298" s="4" t="s">
        <v>23</v>
      </c>
      <c r="F298" s="4" t="s">
        <v>1</v>
      </c>
      <c r="G298" s="4" t="s">
        <v>22</v>
      </c>
      <c r="H298" s="3">
        <v>1</v>
      </c>
      <c r="I298" s="4">
        <v>0</v>
      </c>
      <c r="J298" s="2">
        <v>0</v>
      </c>
      <c r="K298" s="1">
        <f t="shared" si="54"/>
        <v>50</v>
      </c>
      <c r="L298" s="1">
        <f t="shared" si="55"/>
        <v>0.02</v>
      </c>
    </row>
    <row r="299" spans="1:12" s="4" customFormat="1" x14ac:dyDescent="0.3">
      <c r="A299" s="1" t="s">
        <v>25</v>
      </c>
      <c r="B299"/>
      <c r="C299" s="5">
        <v>44853</v>
      </c>
      <c r="D299" s="1">
        <v>62</v>
      </c>
      <c r="E299" s="1" t="s">
        <v>23</v>
      </c>
      <c r="F299" s="1" t="s">
        <v>1</v>
      </c>
      <c r="G299" s="1" t="s">
        <v>22</v>
      </c>
      <c r="H299" s="3">
        <v>0</v>
      </c>
      <c r="I299" s="1">
        <v>0</v>
      </c>
      <c r="J299" s="2">
        <v>0</v>
      </c>
      <c r="K299" s="1">
        <f t="shared" si="54"/>
        <v>70</v>
      </c>
      <c r="L299" s="1">
        <f t="shared" si="55"/>
        <v>0</v>
      </c>
    </row>
    <row r="300" spans="1:12" s="7" customFormat="1" x14ac:dyDescent="0.3">
      <c r="A300" s="7" t="s">
        <v>24</v>
      </c>
      <c r="B300" s="8">
        <v>44791</v>
      </c>
      <c r="C300" s="10">
        <v>44802</v>
      </c>
      <c r="D300" s="7">
        <f>C300-B300</f>
        <v>11</v>
      </c>
      <c r="E300" s="7" t="s">
        <v>23</v>
      </c>
      <c r="F300" s="7" t="s">
        <v>1</v>
      </c>
      <c r="G300" s="7" t="s">
        <v>22</v>
      </c>
      <c r="H300" s="3">
        <v>8</v>
      </c>
      <c r="I300" s="7">
        <v>0</v>
      </c>
      <c r="J300" s="2">
        <v>0</v>
      </c>
      <c r="K300" s="7">
        <f>$D300*(10-$J300)</f>
        <v>110</v>
      </c>
      <c r="L300" s="7">
        <f>H300/(10-J300)/D300</f>
        <v>7.2727272727272738E-2</v>
      </c>
    </row>
    <row r="301" spans="1:12" s="4" customFormat="1" x14ac:dyDescent="0.3">
      <c r="A301" s="1" t="s">
        <v>24</v>
      </c>
      <c r="B301" s="5">
        <v>44791</v>
      </c>
      <c r="C301" s="9">
        <v>44806</v>
      </c>
      <c r="D301" s="1">
        <f>C301-B301</f>
        <v>15</v>
      </c>
      <c r="E301" s="1" t="s">
        <v>23</v>
      </c>
      <c r="F301" s="1" t="s">
        <v>1</v>
      </c>
      <c r="G301" s="1" t="s">
        <v>22</v>
      </c>
      <c r="H301" s="3">
        <v>1</v>
      </c>
      <c r="I301" s="1">
        <v>0</v>
      </c>
      <c r="J301" s="2">
        <v>0</v>
      </c>
      <c r="K301" s="1">
        <f t="shared" ref="K301:K309" si="56">($D301-D300)*(10-$J301)</f>
        <v>40</v>
      </c>
      <c r="L301" s="1">
        <f t="shared" ref="L301:L309" si="57">H301/(10-J301)/(D301-D300)</f>
        <v>2.5000000000000001E-2</v>
      </c>
    </row>
    <row r="302" spans="1:12" x14ac:dyDescent="0.3">
      <c r="A302" s="1" t="s">
        <v>24</v>
      </c>
      <c r="B302" s="5">
        <v>44791</v>
      </c>
      <c r="C302" s="9">
        <v>44812</v>
      </c>
      <c r="D302" s="1">
        <v>21</v>
      </c>
      <c r="E302" s="1" t="s">
        <v>23</v>
      </c>
      <c r="F302" s="1" t="s">
        <v>1</v>
      </c>
      <c r="G302" s="1" t="s">
        <v>22</v>
      </c>
      <c r="H302" s="3">
        <v>10</v>
      </c>
      <c r="I302" s="1">
        <v>0</v>
      </c>
      <c r="J302" s="2">
        <v>0</v>
      </c>
      <c r="K302" s="1">
        <f t="shared" si="56"/>
        <v>60</v>
      </c>
      <c r="L302" s="1">
        <f t="shared" si="57"/>
        <v>0.16666666666666666</v>
      </c>
    </row>
    <row r="303" spans="1:12" x14ac:dyDescent="0.3">
      <c r="A303" s="4" t="s">
        <v>24</v>
      </c>
      <c r="B303" s="5">
        <v>44791</v>
      </c>
      <c r="C303" s="9">
        <v>44817</v>
      </c>
      <c r="D303" s="4">
        <v>26</v>
      </c>
      <c r="E303" s="4" t="s">
        <v>23</v>
      </c>
      <c r="F303" s="4" t="s">
        <v>1</v>
      </c>
      <c r="G303" s="4" t="s">
        <v>22</v>
      </c>
      <c r="H303" s="3">
        <v>2</v>
      </c>
      <c r="I303" s="4">
        <v>0</v>
      </c>
      <c r="J303" s="2">
        <v>0</v>
      </c>
      <c r="K303" s="1">
        <f t="shared" si="56"/>
        <v>50</v>
      </c>
      <c r="L303" s="1">
        <f t="shared" si="57"/>
        <v>0.04</v>
      </c>
    </row>
    <row r="304" spans="1:12" x14ac:dyDescent="0.3">
      <c r="A304" s="1" t="s">
        <v>24</v>
      </c>
      <c r="B304" s="6">
        <v>44791</v>
      </c>
      <c r="C304" s="6">
        <v>44832</v>
      </c>
      <c r="D304" s="1">
        <v>34</v>
      </c>
      <c r="E304" s="1" t="s">
        <v>23</v>
      </c>
      <c r="F304" s="1" t="s">
        <v>1</v>
      </c>
      <c r="G304" s="1" t="s">
        <v>22</v>
      </c>
      <c r="H304" s="3">
        <v>3</v>
      </c>
      <c r="I304" s="1">
        <v>0</v>
      </c>
      <c r="J304" s="2">
        <v>0</v>
      </c>
      <c r="K304" s="1">
        <f t="shared" si="56"/>
        <v>80</v>
      </c>
      <c r="L304" s="1">
        <f t="shared" si="57"/>
        <v>3.7499999999999999E-2</v>
      </c>
    </row>
    <row r="305" spans="1:12" x14ac:dyDescent="0.3">
      <c r="A305" s="1" t="s">
        <v>24</v>
      </c>
      <c r="B305" s="6">
        <v>44791</v>
      </c>
      <c r="C305" s="11">
        <v>44832</v>
      </c>
      <c r="D305" s="1">
        <v>41</v>
      </c>
      <c r="E305" s="1" t="s">
        <v>23</v>
      </c>
      <c r="F305" s="1" t="s">
        <v>1</v>
      </c>
      <c r="G305" s="1" t="s">
        <v>22</v>
      </c>
      <c r="H305" s="3">
        <v>4</v>
      </c>
      <c r="I305" s="1">
        <v>0</v>
      </c>
      <c r="J305" s="2">
        <v>0</v>
      </c>
      <c r="K305" s="1">
        <f t="shared" si="56"/>
        <v>70</v>
      </c>
      <c r="L305" s="1">
        <f t="shared" si="57"/>
        <v>5.7142857142857148E-2</v>
      </c>
    </row>
    <row r="306" spans="1:12" x14ac:dyDescent="0.3">
      <c r="A306" s="1" t="s">
        <v>24</v>
      </c>
      <c r="B306" s="6">
        <v>44791</v>
      </c>
      <c r="C306" s="11">
        <v>44839</v>
      </c>
      <c r="D306" s="1">
        <v>48</v>
      </c>
      <c r="E306" s="1" t="s">
        <v>23</v>
      </c>
      <c r="F306" s="1" t="s">
        <v>1</v>
      </c>
      <c r="G306" s="1" t="s">
        <v>22</v>
      </c>
      <c r="H306" s="3">
        <v>3</v>
      </c>
      <c r="I306" s="1">
        <v>0</v>
      </c>
      <c r="J306" s="2">
        <v>0</v>
      </c>
      <c r="K306" s="1">
        <f t="shared" si="56"/>
        <v>70</v>
      </c>
      <c r="L306" s="1">
        <f t="shared" si="57"/>
        <v>4.2857142857142858E-2</v>
      </c>
    </row>
    <row r="307" spans="1:12" s="4" customFormat="1" x14ac:dyDescent="0.3">
      <c r="A307" s="4" t="s">
        <v>24</v>
      </c>
      <c r="B307" s="5">
        <v>44791</v>
      </c>
      <c r="C307" s="9">
        <v>44851</v>
      </c>
      <c r="D307" s="4">
        <v>53</v>
      </c>
      <c r="E307" s="4" t="s">
        <v>23</v>
      </c>
      <c r="F307" s="4" t="s">
        <v>1</v>
      </c>
      <c r="G307" s="4" t="s">
        <v>22</v>
      </c>
      <c r="H307" s="3">
        <v>2</v>
      </c>
      <c r="I307" s="4">
        <v>0</v>
      </c>
      <c r="J307" s="2">
        <v>0</v>
      </c>
      <c r="K307" s="1">
        <f t="shared" si="56"/>
        <v>50</v>
      </c>
      <c r="L307" s="1">
        <f t="shared" si="57"/>
        <v>0.04</v>
      </c>
    </row>
    <row r="308" spans="1:12" s="4" customFormat="1" x14ac:dyDescent="0.3">
      <c r="A308" s="4" t="s">
        <v>24</v>
      </c>
      <c r="B308" s="5">
        <v>44791</v>
      </c>
      <c r="C308" s="9">
        <v>44846</v>
      </c>
      <c r="D308" s="4">
        <v>55</v>
      </c>
      <c r="E308" s="4" t="s">
        <v>23</v>
      </c>
      <c r="F308" s="4" t="s">
        <v>1</v>
      </c>
      <c r="G308" s="4" t="s">
        <v>22</v>
      </c>
      <c r="H308" s="3">
        <v>1</v>
      </c>
      <c r="I308" s="4">
        <v>0</v>
      </c>
      <c r="J308" s="2">
        <v>0</v>
      </c>
      <c r="K308" s="1">
        <f t="shared" si="56"/>
        <v>20</v>
      </c>
      <c r="L308" s="1">
        <f t="shared" si="57"/>
        <v>0.05</v>
      </c>
    </row>
    <row r="309" spans="1:12" x14ac:dyDescent="0.3">
      <c r="A309" s="1" t="s">
        <v>24</v>
      </c>
      <c r="C309" s="9">
        <v>44851</v>
      </c>
      <c r="D309" s="1">
        <v>60</v>
      </c>
      <c r="E309" s="1" t="s">
        <v>23</v>
      </c>
      <c r="F309" s="1" t="s">
        <v>1</v>
      </c>
      <c r="G309" s="1" t="s">
        <v>22</v>
      </c>
      <c r="H309" s="3">
        <v>0</v>
      </c>
      <c r="I309" s="1">
        <v>0</v>
      </c>
      <c r="J309" s="2">
        <v>0</v>
      </c>
      <c r="K309" s="1">
        <f t="shared" si="56"/>
        <v>50</v>
      </c>
      <c r="L309" s="1">
        <f t="shared" si="57"/>
        <v>0</v>
      </c>
    </row>
    <row r="310" spans="1:12" s="7" customFormat="1" x14ac:dyDescent="0.3">
      <c r="A310" s="7" t="s">
        <v>21</v>
      </c>
      <c r="B310" s="8">
        <v>44791</v>
      </c>
      <c r="C310" s="8">
        <v>44803</v>
      </c>
      <c r="D310" s="7">
        <v>12</v>
      </c>
      <c r="E310" s="7" t="s">
        <v>16</v>
      </c>
      <c r="F310" s="7" t="s">
        <v>15</v>
      </c>
      <c r="G310" s="7" t="s">
        <v>0</v>
      </c>
      <c r="H310" s="3">
        <v>10</v>
      </c>
      <c r="I310" s="7">
        <v>0</v>
      </c>
      <c r="J310" s="2">
        <v>0</v>
      </c>
      <c r="K310" s="7">
        <f>$D310*(10-$J310)</f>
        <v>120</v>
      </c>
      <c r="L310" s="7">
        <f>H310/(10-J310)/D310</f>
        <v>8.3333333333333329E-2</v>
      </c>
    </row>
    <row r="311" spans="1:12" x14ac:dyDescent="0.3">
      <c r="A311" s="1" t="s">
        <v>21</v>
      </c>
      <c r="B311" s="5">
        <v>44791</v>
      </c>
      <c r="C311" s="9">
        <v>44806</v>
      </c>
      <c r="D311" s="1">
        <f>C311-B311</f>
        <v>15</v>
      </c>
      <c r="E311" s="1" t="s">
        <v>16</v>
      </c>
      <c r="F311" s="1" t="s">
        <v>15</v>
      </c>
      <c r="G311" s="1" t="s">
        <v>0</v>
      </c>
      <c r="H311" s="3">
        <v>3</v>
      </c>
      <c r="I311" s="1">
        <v>0</v>
      </c>
      <c r="J311" s="2">
        <v>0</v>
      </c>
      <c r="K311" s="1">
        <f t="shared" ref="K311:K317" si="58">($D311-D310)*(10-$J311)</f>
        <v>30</v>
      </c>
      <c r="L311" s="1">
        <f t="shared" ref="L311:L317" si="59">H311/(10-J311)/(D311-D310)</f>
        <v>9.9999999999999992E-2</v>
      </c>
    </row>
    <row r="312" spans="1:12" s="4" customFormat="1" x14ac:dyDescent="0.3">
      <c r="A312" s="1" t="s">
        <v>21</v>
      </c>
      <c r="B312" s="5">
        <v>44791</v>
      </c>
      <c r="C312" s="5">
        <v>44811</v>
      </c>
      <c r="D312" s="1">
        <v>20</v>
      </c>
      <c r="E312" s="1" t="s">
        <v>16</v>
      </c>
      <c r="F312" s="1" t="s">
        <v>15</v>
      </c>
      <c r="G312" s="1" t="s">
        <v>0</v>
      </c>
      <c r="H312" s="3">
        <v>5</v>
      </c>
      <c r="I312" s="1">
        <v>0</v>
      </c>
      <c r="J312" s="2">
        <v>0</v>
      </c>
      <c r="K312" s="1">
        <f t="shared" si="58"/>
        <v>50</v>
      </c>
      <c r="L312" s="1">
        <f t="shared" si="59"/>
        <v>0.1</v>
      </c>
    </row>
    <row r="313" spans="1:12" s="4" customFormat="1" x14ac:dyDescent="0.3">
      <c r="A313" s="4" t="s">
        <v>21</v>
      </c>
      <c r="B313" s="5">
        <v>44791</v>
      </c>
      <c r="C313" s="9">
        <v>44816</v>
      </c>
      <c r="D313" s="4">
        <v>25</v>
      </c>
      <c r="E313" s="4" t="s">
        <v>16</v>
      </c>
      <c r="F313" s="4" t="s">
        <v>15</v>
      </c>
      <c r="G313" s="4" t="s">
        <v>0</v>
      </c>
      <c r="H313" s="3">
        <v>3</v>
      </c>
      <c r="I313" s="4">
        <v>1</v>
      </c>
      <c r="J313" s="2">
        <v>1</v>
      </c>
      <c r="K313" s="1">
        <f t="shared" si="58"/>
        <v>45</v>
      </c>
      <c r="L313" s="1">
        <f t="shared" si="59"/>
        <v>6.6666666666666666E-2</v>
      </c>
    </row>
    <row r="314" spans="1:12" s="4" customFormat="1" x14ac:dyDescent="0.3">
      <c r="A314" s="4" t="s">
        <v>21</v>
      </c>
      <c r="B314" s="5">
        <v>44791</v>
      </c>
      <c r="C314" s="9">
        <v>44819</v>
      </c>
      <c r="D314" s="4">
        <v>28</v>
      </c>
      <c r="E314" s="4" t="s">
        <v>16</v>
      </c>
      <c r="F314" s="4" t="s">
        <v>15</v>
      </c>
      <c r="G314" s="4" t="s">
        <v>0</v>
      </c>
      <c r="H314" s="3">
        <v>15</v>
      </c>
      <c r="I314" s="4">
        <v>0</v>
      </c>
      <c r="J314" s="2">
        <v>1</v>
      </c>
      <c r="K314" s="1">
        <f t="shared" si="58"/>
        <v>27</v>
      </c>
      <c r="L314" s="1">
        <f t="shared" si="59"/>
        <v>0.55555555555555558</v>
      </c>
    </row>
    <row r="315" spans="1:12" x14ac:dyDescent="0.3">
      <c r="A315" s="4" t="s">
        <v>21</v>
      </c>
      <c r="B315" s="5">
        <v>44791</v>
      </c>
      <c r="C315" s="9">
        <v>44840</v>
      </c>
      <c r="D315" s="4">
        <v>42</v>
      </c>
      <c r="E315" s="4" t="s">
        <v>16</v>
      </c>
      <c r="F315" s="4" t="s">
        <v>15</v>
      </c>
      <c r="G315" s="4" t="s">
        <v>0</v>
      </c>
      <c r="H315" s="3">
        <v>1</v>
      </c>
      <c r="I315" s="4">
        <v>0</v>
      </c>
      <c r="J315" s="2">
        <v>1</v>
      </c>
      <c r="K315" s="1">
        <f t="shared" si="58"/>
        <v>126</v>
      </c>
      <c r="L315" s="1">
        <f t="shared" si="59"/>
        <v>7.9365079365079361E-3</v>
      </c>
    </row>
    <row r="316" spans="1:12" x14ac:dyDescent="0.3">
      <c r="A316" s="4" t="s">
        <v>21</v>
      </c>
      <c r="B316" s="5">
        <v>44791</v>
      </c>
      <c r="C316" s="9">
        <v>44852</v>
      </c>
      <c r="D316" s="4">
        <v>54</v>
      </c>
      <c r="E316" s="4" t="s">
        <v>16</v>
      </c>
      <c r="F316" s="4" t="s">
        <v>15</v>
      </c>
      <c r="G316" s="4" t="s">
        <v>0</v>
      </c>
      <c r="H316" s="3">
        <v>2</v>
      </c>
      <c r="I316" s="4">
        <v>0</v>
      </c>
      <c r="J316" s="2">
        <v>1</v>
      </c>
      <c r="K316" s="1">
        <f t="shared" si="58"/>
        <v>108</v>
      </c>
      <c r="L316" s="1">
        <f t="shared" si="59"/>
        <v>1.8518518518518517E-2</v>
      </c>
    </row>
    <row r="317" spans="1:12" x14ac:dyDescent="0.3">
      <c r="A317" s="1" t="s">
        <v>21</v>
      </c>
      <c r="B317" s="5">
        <v>44791</v>
      </c>
      <c r="C317" s="5">
        <v>44852</v>
      </c>
      <c r="D317" s="1">
        <v>61</v>
      </c>
      <c r="E317" s="1" t="s">
        <v>16</v>
      </c>
      <c r="F317" s="1" t="s">
        <v>15</v>
      </c>
      <c r="G317" s="1" t="s">
        <v>0</v>
      </c>
      <c r="H317" s="3">
        <v>0</v>
      </c>
      <c r="I317" s="1">
        <v>1</v>
      </c>
      <c r="J317" s="2">
        <v>2</v>
      </c>
      <c r="K317" s="1">
        <f t="shared" si="58"/>
        <v>56</v>
      </c>
      <c r="L317" s="1">
        <f t="shared" si="59"/>
        <v>0</v>
      </c>
    </row>
    <row r="318" spans="1:12" s="7" customFormat="1" x14ac:dyDescent="0.3">
      <c r="A318" s="7" t="s">
        <v>20</v>
      </c>
      <c r="B318" s="8">
        <v>44791</v>
      </c>
      <c r="C318" s="10">
        <v>44795</v>
      </c>
      <c r="D318" s="7">
        <f>C318-B318</f>
        <v>4</v>
      </c>
      <c r="E318" s="7" t="s">
        <v>16</v>
      </c>
      <c r="F318" s="7" t="s">
        <v>15</v>
      </c>
      <c r="G318" s="7" t="s">
        <v>0</v>
      </c>
      <c r="H318" s="3">
        <v>0</v>
      </c>
      <c r="I318" s="7">
        <v>0</v>
      </c>
      <c r="J318" s="2">
        <v>0</v>
      </c>
      <c r="K318" s="7">
        <f>$D318*(10-$J318)</f>
        <v>40</v>
      </c>
      <c r="L318" s="7">
        <f>H318/(10-J318)/D318</f>
        <v>0</v>
      </c>
    </row>
    <row r="319" spans="1:12" s="4" customFormat="1" x14ac:dyDescent="0.3">
      <c r="A319" s="1" t="s">
        <v>20</v>
      </c>
      <c r="B319" s="5">
        <v>44791</v>
      </c>
      <c r="C319" s="9">
        <v>44806</v>
      </c>
      <c r="D319" s="1">
        <f>C319-B319</f>
        <v>15</v>
      </c>
      <c r="E319" s="1" t="s">
        <v>16</v>
      </c>
      <c r="F319" s="1" t="s">
        <v>15</v>
      </c>
      <c r="G319" s="1" t="s">
        <v>0</v>
      </c>
      <c r="H319" s="3">
        <v>6</v>
      </c>
      <c r="I319" s="1">
        <v>0</v>
      </c>
      <c r="J319" s="2">
        <v>0</v>
      </c>
      <c r="K319" s="1">
        <f t="shared" ref="K319:K329" si="60">($D319-D318)*(10-$J319)</f>
        <v>110</v>
      </c>
      <c r="L319" s="1">
        <f t="shared" ref="L319:L329" si="61">H319/(10-J319)/(D319-D318)</f>
        <v>5.4545454545454543E-2</v>
      </c>
    </row>
    <row r="320" spans="1:12" s="4" customFormat="1" x14ac:dyDescent="0.3">
      <c r="A320" s="1" t="s">
        <v>20</v>
      </c>
      <c r="B320" s="5">
        <v>44791</v>
      </c>
      <c r="C320" s="5">
        <v>44811</v>
      </c>
      <c r="D320" s="1">
        <v>20</v>
      </c>
      <c r="E320" s="1" t="s">
        <v>16</v>
      </c>
      <c r="F320" s="1" t="s">
        <v>15</v>
      </c>
      <c r="G320" s="1" t="s">
        <v>0</v>
      </c>
      <c r="H320" s="3">
        <v>3</v>
      </c>
      <c r="I320" s="1">
        <v>0</v>
      </c>
      <c r="J320" s="2">
        <v>0</v>
      </c>
      <c r="K320" s="1">
        <f t="shared" si="60"/>
        <v>50</v>
      </c>
      <c r="L320" s="1">
        <f t="shared" si="61"/>
        <v>0.06</v>
      </c>
    </row>
    <row r="321" spans="1:12" s="4" customFormat="1" x14ac:dyDescent="0.3">
      <c r="A321" s="4" t="s">
        <v>20</v>
      </c>
      <c r="B321" s="5">
        <v>44791</v>
      </c>
      <c r="C321" s="5">
        <v>44816</v>
      </c>
      <c r="D321" s="4">
        <v>25</v>
      </c>
      <c r="E321" s="4" t="s">
        <v>16</v>
      </c>
      <c r="F321" s="4" t="s">
        <v>15</v>
      </c>
      <c r="G321" s="4" t="s">
        <v>0</v>
      </c>
      <c r="H321" s="3">
        <v>8</v>
      </c>
      <c r="I321" s="4">
        <v>0</v>
      </c>
      <c r="J321" s="2">
        <v>0</v>
      </c>
      <c r="K321" s="1">
        <f t="shared" si="60"/>
        <v>50</v>
      </c>
      <c r="L321" s="1">
        <f t="shared" si="61"/>
        <v>0.16</v>
      </c>
    </row>
    <row r="322" spans="1:12" s="4" customFormat="1" x14ac:dyDescent="0.3">
      <c r="A322" s="4" t="s">
        <v>20</v>
      </c>
      <c r="B322" s="5">
        <v>44791</v>
      </c>
      <c r="C322" s="9">
        <v>45190</v>
      </c>
      <c r="D322" s="4">
        <v>27</v>
      </c>
      <c r="E322" s="4" t="s">
        <v>16</v>
      </c>
      <c r="F322" s="4" t="s">
        <v>15</v>
      </c>
      <c r="G322" s="4" t="s">
        <v>0</v>
      </c>
      <c r="H322" s="3">
        <v>1</v>
      </c>
      <c r="I322" s="4">
        <v>0</v>
      </c>
      <c r="J322" s="2">
        <v>0</v>
      </c>
      <c r="K322" s="1">
        <f t="shared" si="60"/>
        <v>20</v>
      </c>
      <c r="L322" s="1">
        <f t="shared" si="61"/>
        <v>0.05</v>
      </c>
    </row>
    <row r="323" spans="1:12" s="4" customFormat="1" x14ac:dyDescent="0.3">
      <c r="A323" s="4" t="s">
        <v>20</v>
      </c>
      <c r="B323" s="5">
        <v>44791</v>
      </c>
      <c r="C323" s="9">
        <v>44819</v>
      </c>
      <c r="D323" s="4">
        <v>28</v>
      </c>
      <c r="E323" s="4" t="s">
        <v>16</v>
      </c>
      <c r="F323" s="4" t="s">
        <v>15</v>
      </c>
      <c r="G323" s="4" t="s">
        <v>0</v>
      </c>
      <c r="H323" s="3">
        <v>15</v>
      </c>
      <c r="I323" s="4">
        <v>0</v>
      </c>
      <c r="J323" s="2">
        <v>0</v>
      </c>
      <c r="K323" s="1">
        <f t="shared" si="60"/>
        <v>10</v>
      </c>
      <c r="L323" s="1">
        <f t="shared" si="61"/>
        <v>1.5</v>
      </c>
    </row>
    <row r="324" spans="1:12" s="4" customFormat="1" x14ac:dyDescent="0.3">
      <c r="A324" s="1" t="s">
        <v>20</v>
      </c>
      <c r="B324" s="6">
        <v>44791</v>
      </c>
      <c r="C324" s="11">
        <v>44825</v>
      </c>
      <c r="D324" s="1">
        <v>34</v>
      </c>
      <c r="E324" s="1" t="s">
        <v>16</v>
      </c>
      <c r="F324" s="1" t="s">
        <v>15</v>
      </c>
      <c r="G324" s="1" t="s">
        <v>0</v>
      </c>
      <c r="H324" s="3">
        <v>1</v>
      </c>
      <c r="I324" s="1">
        <v>0</v>
      </c>
      <c r="J324" s="2">
        <v>0</v>
      </c>
      <c r="K324" s="1">
        <f t="shared" si="60"/>
        <v>60</v>
      </c>
      <c r="L324" s="1">
        <f t="shared" si="61"/>
        <v>1.6666666666666666E-2</v>
      </c>
    </row>
    <row r="325" spans="1:12" s="4" customFormat="1" x14ac:dyDescent="0.3">
      <c r="A325" s="4" t="s">
        <v>20</v>
      </c>
      <c r="B325" s="5">
        <v>44791</v>
      </c>
      <c r="C325" s="9">
        <v>44833</v>
      </c>
      <c r="D325" s="4">
        <v>35</v>
      </c>
      <c r="E325" s="4" t="s">
        <v>16</v>
      </c>
      <c r="F325" s="4" t="s">
        <v>15</v>
      </c>
      <c r="G325" s="4" t="s">
        <v>0</v>
      </c>
      <c r="H325" s="3">
        <v>3</v>
      </c>
      <c r="I325" s="4">
        <v>0</v>
      </c>
      <c r="J325" s="2">
        <v>0</v>
      </c>
      <c r="K325" s="1">
        <f t="shared" si="60"/>
        <v>10</v>
      </c>
      <c r="L325" s="1">
        <f t="shared" si="61"/>
        <v>0.3</v>
      </c>
    </row>
    <row r="326" spans="1:12" x14ac:dyDescent="0.3">
      <c r="A326" s="1" t="s">
        <v>20</v>
      </c>
      <c r="B326" s="6">
        <v>44791</v>
      </c>
      <c r="C326" s="11">
        <v>44833</v>
      </c>
      <c r="D326" s="1">
        <v>42</v>
      </c>
      <c r="E326" s="1" t="s">
        <v>16</v>
      </c>
      <c r="F326" s="1" t="s">
        <v>15</v>
      </c>
      <c r="G326" s="1" t="s">
        <v>0</v>
      </c>
      <c r="H326" s="3">
        <v>3</v>
      </c>
      <c r="I326" s="1">
        <v>1</v>
      </c>
      <c r="J326" s="2">
        <v>1</v>
      </c>
      <c r="K326" s="1">
        <f t="shared" si="60"/>
        <v>63</v>
      </c>
      <c r="L326" s="1">
        <f t="shared" si="61"/>
        <v>4.7619047619047616E-2</v>
      </c>
    </row>
    <row r="327" spans="1:12" x14ac:dyDescent="0.3">
      <c r="A327" s="4" t="s">
        <v>20</v>
      </c>
      <c r="B327" s="5">
        <v>44791</v>
      </c>
      <c r="C327" s="9">
        <v>44847</v>
      </c>
      <c r="D327" s="4">
        <v>49</v>
      </c>
      <c r="E327" s="4" t="s">
        <v>16</v>
      </c>
      <c r="F327" s="4" t="s">
        <v>15</v>
      </c>
      <c r="G327" s="4" t="s">
        <v>0</v>
      </c>
      <c r="H327" s="3">
        <v>2</v>
      </c>
      <c r="I327" s="4">
        <v>0</v>
      </c>
      <c r="J327" s="2">
        <v>1</v>
      </c>
      <c r="K327" s="1">
        <f t="shared" si="60"/>
        <v>63</v>
      </c>
      <c r="L327" s="1">
        <f t="shared" si="61"/>
        <v>3.1746031746031744E-2</v>
      </c>
    </row>
    <row r="328" spans="1:12" x14ac:dyDescent="0.3">
      <c r="A328" s="4" t="s">
        <v>20</v>
      </c>
      <c r="B328" s="5">
        <v>44791</v>
      </c>
      <c r="C328" s="5">
        <v>44852</v>
      </c>
      <c r="D328" s="4">
        <v>54</v>
      </c>
      <c r="E328" s="4" t="s">
        <v>16</v>
      </c>
      <c r="F328" s="4" t="s">
        <v>15</v>
      </c>
      <c r="G328" s="4" t="s">
        <v>0</v>
      </c>
      <c r="H328" s="3">
        <v>3</v>
      </c>
      <c r="I328" s="4">
        <v>0</v>
      </c>
      <c r="J328" s="2">
        <v>1</v>
      </c>
      <c r="K328" s="1">
        <f t="shared" si="60"/>
        <v>45</v>
      </c>
      <c r="L328" s="1">
        <f t="shared" si="61"/>
        <v>6.6666666666666666E-2</v>
      </c>
    </row>
    <row r="329" spans="1:12" s="4" customFormat="1" x14ac:dyDescent="0.3">
      <c r="A329" s="1" t="s">
        <v>20</v>
      </c>
      <c r="B329"/>
      <c r="C329" s="9">
        <v>44852</v>
      </c>
      <c r="D329" s="1">
        <v>61</v>
      </c>
      <c r="E329" s="1" t="s">
        <v>16</v>
      </c>
      <c r="F329" s="1" t="s">
        <v>15</v>
      </c>
      <c r="G329" s="1" t="s">
        <v>0</v>
      </c>
      <c r="H329" s="3">
        <v>0</v>
      </c>
      <c r="I329" s="1">
        <v>0</v>
      </c>
      <c r="J329" s="2">
        <v>1</v>
      </c>
      <c r="K329" s="1">
        <f t="shared" si="60"/>
        <v>63</v>
      </c>
      <c r="L329" s="1">
        <f t="shared" si="61"/>
        <v>0</v>
      </c>
    </row>
    <row r="330" spans="1:12" s="7" customFormat="1" x14ac:dyDescent="0.3">
      <c r="A330" s="7" t="s">
        <v>19</v>
      </c>
      <c r="B330" s="8">
        <v>44791</v>
      </c>
      <c r="C330" s="8">
        <v>44802</v>
      </c>
      <c r="D330" s="7">
        <f>C330-B330</f>
        <v>11</v>
      </c>
      <c r="E330" s="7" t="s">
        <v>16</v>
      </c>
      <c r="F330" s="7" t="s">
        <v>15</v>
      </c>
      <c r="G330" s="7" t="s">
        <v>0</v>
      </c>
      <c r="H330" s="3">
        <v>2</v>
      </c>
      <c r="I330" s="7">
        <v>0</v>
      </c>
      <c r="J330" s="2">
        <v>0</v>
      </c>
      <c r="K330" s="7">
        <f>$D330*(10-$J330)</f>
        <v>110</v>
      </c>
      <c r="L330" s="7">
        <f>H330/(10-J330)/D330</f>
        <v>1.8181818181818184E-2</v>
      </c>
    </row>
    <row r="331" spans="1:12" x14ac:dyDescent="0.3">
      <c r="A331" s="1" t="s">
        <v>19</v>
      </c>
      <c r="B331" s="5">
        <v>44791</v>
      </c>
      <c r="C331" s="9">
        <v>44806</v>
      </c>
      <c r="D331" s="1">
        <f>C331-B331</f>
        <v>15</v>
      </c>
      <c r="E331" s="1" t="s">
        <v>16</v>
      </c>
      <c r="F331" s="1" t="s">
        <v>15</v>
      </c>
      <c r="G331" s="1" t="s">
        <v>0</v>
      </c>
      <c r="H331" s="3">
        <v>6</v>
      </c>
      <c r="I331" s="1">
        <v>0</v>
      </c>
      <c r="J331" s="2">
        <v>0</v>
      </c>
      <c r="K331" s="1">
        <f t="shared" ref="K331:K337" si="62">($D331-D330)*(10-$J331)</f>
        <v>40</v>
      </c>
      <c r="L331" s="1">
        <f t="shared" ref="L331:L337" si="63">H331/(10-J331)/(D331-D330)</f>
        <v>0.15</v>
      </c>
    </row>
    <row r="332" spans="1:12" s="4" customFormat="1" x14ac:dyDescent="0.3">
      <c r="A332" s="1" t="s">
        <v>19</v>
      </c>
      <c r="B332" s="5">
        <v>44791</v>
      </c>
      <c r="C332" s="9">
        <v>44812</v>
      </c>
      <c r="D332" s="1">
        <v>21</v>
      </c>
      <c r="E332" s="1" t="s">
        <v>16</v>
      </c>
      <c r="F332" s="1" t="s">
        <v>15</v>
      </c>
      <c r="G332" s="1" t="s">
        <v>0</v>
      </c>
      <c r="H332" s="3">
        <v>3</v>
      </c>
      <c r="I332" s="1">
        <v>1</v>
      </c>
      <c r="J332" s="2">
        <v>1</v>
      </c>
      <c r="K332" s="1">
        <f t="shared" si="62"/>
        <v>54</v>
      </c>
      <c r="L332" s="1">
        <f t="shared" si="63"/>
        <v>5.5555555555555552E-2</v>
      </c>
    </row>
    <row r="333" spans="1:12" s="4" customFormat="1" x14ac:dyDescent="0.3">
      <c r="A333" s="4" t="s">
        <v>19</v>
      </c>
      <c r="B333" s="5">
        <v>44791</v>
      </c>
      <c r="C333" s="9">
        <v>44817</v>
      </c>
      <c r="D333" s="4">
        <v>26</v>
      </c>
      <c r="E333" s="4" t="s">
        <v>16</v>
      </c>
      <c r="F333" s="4" t="s">
        <v>15</v>
      </c>
      <c r="G333" s="4" t="s">
        <v>0</v>
      </c>
      <c r="H333" s="3">
        <v>5</v>
      </c>
      <c r="I333" s="4">
        <v>0</v>
      </c>
      <c r="J333" s="2">
        <v>1</v>
      </c>
      <c r="K333" s="1">
        <f t="shared" si="62"/>
        <v>45</v>
      </c>
      <c r="L333" s="1">
        <f t="shared" si="63"/>
        <v>0.11111111111111112</v>
      </c>
    </row>
    <row r="334" spans="1:12" s="4" customFormat="1" x14ac:dyDescent="0.3">
      <c r="A334" s="4" t="s">
        <v>19</v>
      </c>
      <c r="B334" s="5">
        <v>44791</v>
      </c>
      <c r="C334" s="9">
        <v>44823</v>
      </c>
      <c r="D334" s="4">
        <v>32</v>
      </c>
      <c r="E334" s="4" t="s">
        <v>16</v>
      </c>
      <c r="F334" s="4" t="s">
        <v>15</v>
      </c>
      <c r="G334" s="4" t="s">
        <v>0</v>
      </c>
      <c r="H334" s="3">
        <v>1</v>
      </c>
      <c r="I334" s="4">
        <v>1</v>
      </c>
      <c r="J334" s="2">
        <v>2</v>
      </c>
      <c r="K334" s="1">
        <f t="shared" si="62"/>
        <v>48</v>
      </c>
      <c r="L334" s="1">
        <f t="shared" si="63"/>
        <v>2.0833333333333332E-2</v>
      </c>
    </row>
    <row r="335" spans="1:12" x14ac:dyDescent="0.3">
      <c r="A335" s="4" t="s">
        <v>19</v>
      </c>
      <c r="B335" s="5">
        <v>44791</v>
      </c>
      <c r="C335" s="5">
        <v>44846</v>
      </c>
      <c r="D335" s="4">
        <v>48</v>
      </c>
      <c r="E335" s="4" t="s">
        <v>16</v>
      </c>
      <c r="F335" s="4" t="s">
        <v>15</v>
      </c>
      <c r="G335" s="4" t="s">
        <v>0</v>
      </c>
      <c r="H335" s="3">
        <v>1</v>
      </c>
      <c r="I335" s="4">
        <v>0</v>
      </c>
      <c r="J335" s="2">
        <v>2</v>
      </c>
      <c r="K335" s="1">
        <f t="shared" si="62"/>
        <v>128</v>
      </c>
      <c r="L335" s="1">
        <f t="shared" si="63"/>
        <v>7.8125E-3</v>
      </c>
    </row>
    <row r="336" spans="1:12" s="4" customFormat="1" x14ac:dyDescent="0.3">
      <c r="A336" s="4" t="s">
        <v>19</v>
      </c>
      <c r="B336" s="5">
        <v>44791</v>
      </c>
      <c r="C336" s="9">
        <v>44851</v>
      </c>
      <c r="D336" s="4">
        <v>53</v>
      </c>
      <c r="E336" s="4" t="s">
        <v>16</v>
      </c>
      <c r="F336" s="4" t="s">
        <v>15</v>
      </c>
      <c r="G336" s="4" t="s">
        <v>0</v>
      </c>
      <c r="H336" s="3">
        <v>1</v>
      </c>
      <c r="I336" s="4">
        <v>0</v>
      </c>
      <c r="J336" s="2">
        <v>2</v>
      </c>
      <c r="K336" s="1">
        <f t="shared" si="62"/>
        <v>40</v>
      </c>
      <c r="L336" s="1">
        <f t="shared" si="63"/>
        <v>2.5000000000000001E-2</v>
      </c>
    </row>
    <row r="337" spans="1:12" s="4" customFormat="1" x14ac:dyDescent="0.3">
      <c r="A337" s="1" t="s">
        <v>19</v>
      </c>
      <c r="B337"/>
      <c r="C337" s="9">
        <v>44851</v>
      </c>
      <c r="D337" s="1">
        <v>60</v>
      </c>
      <c r="E337" s="1" t="s">
        <v>16</v>
      </c>
      <c r="F337" s="1" t="s">
        <v>15</v>
      </c>
      <c r="G337" s="1" t="s">
        <v>0</v>
      </c>
      <c r="H337" s="3">
        <v>0</v>
      </c>
      <c r="I337" s="1">
        <v>1</v>
      </c>
      <c r="J337" s="2">
        <v>3</v>
      </c>
      <c r="K337" s="1">
        <f t="shared" si="62"/>
        <v>49</v>
      </c>
      <c r="L337" s="1">
        <f t="shared" si="63"/>
        <v>0</v>
      </c>
    </row>
    <row r="338" spans="1:12" s="7" customFormat="1" x14ac:dyDescent="0.3">
      <c r="A338" s="7" t="s">
        <v>18</v>
      </c>
      <c r="B338" s="8">
        <v>44791</v>
      </c>
      <c r="C338" s="8">
        <v>44802</v>
      </c>
      <c r="D338" s="7">
        <f>C338-B338</f>
        <v>11</v>
      </c>
      <c r="E338" s="7" t="s">
        <v>16</v>
      </c>
      <c r="F338" s="7" t="s">
        <v>15</v>
      </c>
      <c r="G338" s="7" t="s">
        <v>0</v>
      </c>
      <c r="H338" s="3">
        <v>1</v>
      </c>
      <c r="I338" s="7">
        <v>0</v>
      </c>
      <c r="J338" s="2">
        <v>0</v>
      </c>
      <c r="K338" s="7">
        <f>$D338*(10-$J338)</f>
        <v>110</v>
      </c>
      <c r="L338" s="7">
        <f>H338/(10-J338)/D338</f>
        <v>9.0909090909090922E-3</v>
      </c>
    </row>
    <row r="339" spans="1:12" s="4" customFormat="1" x14ac:dyDescent="0.3">
      <c r="A339" s="1" t="s">
        <v>18</v>
      </c>
      <c r="B339" s="5">
        <v>44791</v>
      </c>
      <c r="C339" s="9">
        <v>44806</v>
      </c>
      <c r="D339" s="1">
        <f>C339-B339</f>
        <v>15</v>
      </c>
      <c r="E339" s="1" t="s">
        <v>16</v>
      </c>
      <c r="F339" s="1" t="s">
        <v>15</v>
      </c>
      <c r="G339" s="1" t="s">
        <v>0</v>
      </c>
      <c r="H339" s="3">
        <v>14</v>
      </c>
      <c r="I339" s="1">
        <v>0</v>
      </c>
      <c r="J339" s="2">
        <v>0</v>
      </c>
      <c r="K339" s="1">
        <f t="shared" ref="K339:K346" si="64">($D339-D338)*(10-$J339)</f>
        <v>40</v>
      </c>
      <c r="L339" s="1">
        <f t="shared" ref="L339:L346" si="65">H339/(10-J339)/(D339-D338)</f>
        <v>0.35</v>
      </c>
    </row>
    <row r="340" spans="1:12" s="4" customFormat="1" ht="13.95" customHeight="1" x14ac:dyDescent="0.3">
      <c r="A340" s="1" t="s">
        <v>18</v>
      </c>
      <c r="B340" s="5">
        <v>44791</v>
      </c>
      <c r="C340" s="9">
        <v>44812</v>
      </c>
      <c r="D340" s="1">
        <v>21</v>
      </c>
      <c r="E340" s="1" t="s">
        <v>16</v>
      </c>
      <c r="F340" s="1" t="s">
        <v>15</v>
      </c>
      <c r="G340" s="1" t="s">
        <v>0</v>
      </c>
      <c r="H340" s="3">
        <v>4</v>
      </c>
      <c r="I340" s="1">
        <v>0</v>
      </c>
      <c r="J340" s="2">
        <v>0</v>
      </c>
      <c r="K340" s="1">
        <f t="shared" si="64"/>
        <v>60</v>
      </c>
      <c r="L340" s="1">
        <f t="shared" si="65"/>
        <v>6.6666666666666666E-2</v>
      </c>
    </row>
    <row r="341" spans="1:12" x14ac:dyDescent="0.3">
      <c r="A341" s="4" t="s">
        <v>18</v>
      </c>
      <c r="B341" s="5">
        <v>44791</v>
      </c>
      <c r="C341" s="9">
        <v>44817</v>
      </c>
      <c r="D341" s="4">
        <v>26</v>
      </c>
      <c r="E341" s="4" t="s">
        <v>16</v>
      </c>
      <c r="F341" s="4" t="s">
        <v>15</v>
      </c>
      <c r="G341" s="4" t="s">
        <v>0</v>
      </c>
      <c r="H341" s="3">
        <v>3</v>
      </c>
      <c r="I341" s="4">
        <v>0</v>
      </c>
      <c r="J341" s="2">
        <v>0</v>
      </c>
      <c r="K341" s="1">
        <f t="shared" si="64"/>
        <v>50</v>
      </c>
      <c r="L341" s="1">
        <f t="shared" si="65"/>
        <v>0.06</v>
      </c>
    </row>
    <row r="342" spans="1:12" x14ac:dyDescent="0.3">
      <c r="A342" s="4" t="s">
        <v>18</v>
      </c>
      <c r="B342" s="5">
        <v>44791</v>
      </c>
      <c r="C342" s="9">
        <v>44823</v>
      </c>
      <c r="D342" s="4">
        <v>32</v>
      </c>
      <c r="E342" s="4" t="s">
        <v>16</v>
      </c>
      <c r="F342" s="4" t="s">
        <v>15</v>
      </c>
      <c r="G342" s="4" t="s">
        <v>0</v>
      </c>
      <c r="H342" s="3">
        <v>2</v>
      </c>
      <c r="I342" s="4">
        <v>0</v>
      </c>
      <c r="J342" s="2">
        <v>0</v>
      </c>
      <c r="K342" s="1">
        <f t="shared" si="64"/>
        <v>60</v>
      </c>
      <c r="L342" s="1">
        <f t="shared" si="65"/>
        <v>3.3333333333333333E-2</v>
      </c>
    </row>
    <row r="343" spans="1:12" x14ac:dyDescent="0.3">
      <c r="A343" s="1" t="s">
        <v>18</v>
      </c>
      <c r="B343" s="6">
        <v>44791</v>
      </c>
      <c r="C343" s="6">
        <v>44832</v>
      </c>
      <c r="D343" s="1">
        <v>34</v>
      </c>
      <c r="E343" s="1" t="s">
        <v>16</v>
      </c>
      <c r="F343" s="1" t="s">
        <v>15</v>
      </c>
      <c r="G343" s="1" t="s">
        <v>0</v>
      </c>
      <c r="H343" s="3">
        <v>1</v>
      </c>
      <c r="I343" s="1">
        <v>0</v>
      </c>
      <c r="J343" s="2">
        <v>0</v>
      </c>
      <c r="K343" s="1">
        <f t="shared" si="64"/>
        <v>20</v>
      </c>
      <c r="L343" s="1">
        <f t="shared" si="65"/>
        <v>0.05</v>
      </c>
    </row>
    <row r="344" spans="1:12" x14ac:dyDescent="0.3">
      <c r="A344" s="1" t="s">
        <v>18</v>
      </c>
      <c r="B344" s="6">
        <v>44791</v>
      </c>
      <c r="C344" s="11">
        <v>44832</v>
      </c>
      <c r="D344" s="1">
        <v>41</v>
      </c>
      <c r="E344" s="1" t="s">
        <v>16</v>
      </c>
      <c r="F344" s="1" t="s">
        <v>15</v>
      </c>
      <c r="G344" s="1" t="s">
        <v>0</v>
      </c>
      <c r="H344" s="3">
        <v>12</v>
      </c>
      <c r="I344" s="1">
        <v>0</v>
      </c>
      <c r="J344" s="2">
        <v>0</v>
      </c>
      <c r="K344" s="1">
        <f t="shared" si="64"/>
        <v>70</v>
      </c>
      <c r="L344" s="1">
        <f t="shared" si="65"/>
        <v>0.17142857142857143</v>
      </c>
    </row>
    <row r="345" spans="1:12" s="4" customFormat="1" x14ac:dyDescent="0.3">
      <c r="A345" s="4" t="s">
        <v>18</v>
      </c>
      <c r="B345" s="5">
        <v>44791</v>
      </c>
      <c r="C345" s="5">
        <v>44851</v>
      </c>
      <c r="D345" s="4">
        <v>53</v>
      </c>
      <c r="E345" s="4" t="s">
        <v>16</v>
      </c>
      <c r="F345" s="4" t="s">
        <v>15</v>
      </c>
      <c r="G345" s="4" t="s">
        <v>0</v>
      </c>
      <c r="H345" s="3">
        <v>3</v>
      </c>
      <c r="I345" s="4">
        <v>0</v>
      </c>
      <c r="J345" s="2">
        <v>0</v>
      </c>
      <c r="K345" s="1">
        <f t="shared" si="64"/>
        <v>120</v>
      </c>
      <c r="L345" s="1">
        <f t="shared" si="65"/>
        <v>2.4999999999999998E-2</v>
      </c>
    </row>
    <row r="346" spans="1:12" x14ac:dyDescent="0.3">
      <c r="A346" s="1" t="s">
        <v>18</v>
      </c>
      <c r="C346" s="9">
        <v>44851</v>
      </c>
      <c r="D346" s="1">
        <v>60</v>
      </c>
      <c r="E346" s="1" t="s">
        <v>16</v>
      </c>
      <c r="F346" s="1" t="s">
        <v>15</v>
      </c>
      <c r="G346" s="1" t="s">
        <v>0</v>
      </c>
      <c r="H346" s="3">
        <v>0</v>
      </c>
      <c r="I346" s="1">
        <v>0</v>
      </c>
      <c r="J346" s="2">
        <v>0</v>
      </c>
      <c r="K346" s="1">
        <f t="shared" si="64"/>
        <v>70</v>
      </c>
      <c r="L346" s="1">
        <f t="shared" si="65"/>
        <v>0</v>
      </c>
    </row>
    <row r="347" spans="1:12" s="7" customFormat="1" x14ac:dyDescent="0.3">
      <c r="A347" s="7" t="s">
        <v>17</v>
      </c>
      <c r="B347" s="8">
        <v>44791</v>
      </c>
      <c r="C347" s="10">
        <v>44806</v>
      </c>
      <c r="D347" s="7">
        <f>C347-B347</f>
        <v>15</v>
      </c>
      <c r="E347" s="7" t="s">
        <v>16</v>
      </c>
      <c r="F347" s="7" t="s">
        <v>15</v>
      </c>
      <c r="G347" s="7" t="s">
        <v>0</v>
      </c>
      <c r="H347" s="3">
        <v>8</v>
      </c>
      <c r="I347" s="7">
        <v>0</v>
      </c>
      <c r="J347" s="2">
        <v>0</v>
      </c>
      <c r="K347" s="7">
        <f>$D347*(10-$J347)</f>
        <v>150</v>
      </c>
      <c r="L347" s="7">
        <f>H347/(10-J347)/D347</f>
        <v>5.3333333333333337E-2</v>
      </c>
    </row>
    <row r="348" spans="1:12" s="4" customFormat="1" x14ac:dyDescent="0.3">
      <c r="A348" s="1" t="s">
        <v>17</v>
      </c>
      <c r="B348" s="5">
        <v>44791</v>
      </c>
      <c r="C348" s="9">
        <v>44811</v>
      </c>
      <c r="D348" s="1">
        <v>20</v>
      </c>
      <c r="E348" s="1" t="s">
        <v>16</v>
      </c>
      <c r="F348" s="1" t="s">
        <v>15</v>
      </c>
      <c r="G348" s="1" t="s">
        <v>0</v>
      </c>
      <c r="H348" s="3">
        <v>4</v>
      </c>
      <c r="I348" s="1">
        <v>0</v>
      </c>
      <c r="J348" s="2">
        <v>0</v>
      </c>
      <c r="K348" s="1">
        <f>($D348-D347)*(10-$J348)</f>
        <v>50</v>
      </c>
      <c r="L348" s="1">
        <f>H348/(10-J348)/(D348-D347)</f>
        <v>0.08</v>
      </c>
    </row>
    <row r="349" spans="1:12" s="4" customFormat="1" x14ac:dyDescent="0.3">
      <c r="A349" s="1" t="s">
        <v>17</v>
      </c>
      <c r="B349" s="5">
        <v>44791</v>
      </c>
      <c r="C349" s="9">
        <v>44819</v>
      </c>
      <c r="D349" s="1">
        <v>21</v>
      </c>
      <c r="E349" s="1" t="s">
        <v>16</v>
      </c>
      <c r="F349" s="1" t="s">
        <v>15</v>
      </c>
      <c r="G349" s="1" t="s">
        <v>0</v>
      </c>
      <c r="H349" s="3">
        <v>1</v>
      </c>
      <c r="I349" s="1">
        <v>0</v>
      </c>
      <c r="J349" s="2">
        <v>0</v>
      </c>
      <c r="K349" s="1">
        <f>($D349-D348)*(10-$J349)</f>
        <v>10</v>
      </c>
      <c r="L349" s="1">
        <f>H349/(10-J349)/(D349-D348)</f>
        <v>0.1</v>
      </c>
    </row>
    <row r="350" spans="1:12" s="4" customFormat="1" x14ac:dyDescent="0.3">
      <c r="A350" s="4" t="s">
        <v>17</v>
      </c>
      <c r="B350" s="5">
        <v>44791</v>
      </c>
      <c r="C350" s="9">
        <v>44816</v>
      </c>
      <c r="D350" s="4">
        <v>25</v>
      </c>
      <c r="E350" s="4" t="s">
        <v>16</v>
      </c>
      <c r="F350" s="4" t="s">
        <v>15</v>
      </c>
      <c r="G350" s="4" t="s">
        <v>0</v>
      </c>
      <c r="H350" s="3">
        <v>11</v>
      </c>
      <c r="I350" s="4">
        <v>0</v>
      </c>
      <c r="J350" s="2">
        <v>0</v>
      </c>
      <c r="K350" s="1">
        <f>($D350-D349)*(10-$J350)</f>
        <v>40</v>
      </c>
      <c r="L350" s="1">
        <f>H350/(10-J350)/(D350-D349)</f>
        <v>0.27500000000000002</v>
      </c>
    </row>
    <row r="351" spans="1:12" s="4" customFormat="1" x14ac:dyDescent="0.3">
      <c r="A351" s="4" t="s">
        <v>17</v>
      </c>
      <c r="B351" s="5">
        <v>44791</v>
      </c>
      <c r="C351" s="9">
        <v>45190</v>
      </c>
      <c r="D351" s="4">
        <v>27</v>
      </c>
      <c r="E351" s="4" t="s">
        <v>16</v>
      </c>
      <c r="F351" s="4" t="s">
        <v>15</v>
      </c>
      <c r="G351" s="4" t="s">
        <v>0</v>
      </c>
      <c r="H351" s="3">
        <v>1</v>
      </c>
      <c r="I351" s="4">
        <v>0</v>
      </c>
      <c r="J351" s="2">
        <v>0</v>
      </c>
      <c r="K351" s="1">
        <f>($D351-D350)*(10-$J351)</f>
        <v>20</v>
      </c>
      <c r="L351" s="1">
        <f>H351/(10-J351)/(D351-D350)</f>
        <v>0.05</v>
      </c>
    </row>
    <row r="352" spans="1:12" x14ac:dyDescent="0.3">
      <c r="A352" s="4" t="s">
        <v>17</v>
      </c>
      <c r="B352" s="5">
        <v>44791</v>
      </c>
      <c r="C352" s="9">
        <v>44852</v>
      </c>
      <c r="D352" s="4">
        <v>61</v>
      </c>
      <c r="E352" s="4" t="s">
        <v>16</v>
      </c>
      <c r="F352" s="4" t="s">
        <v>15</v>
      </c>
      <c r="G352" s="4" t="s">
        <v>0</v>
      </c>
      <c r="H352" s="3">
        <v>0</v>
      </c>
      <c r="I352" s="4">
        <v>1</v>
      </c>
      <c r="J352" s="2">
        <v>1</v>
      </c>
      <c r="K352" s="1">
        <f>($D352-D351)*(10-$J352)</f>
        <v>306</v>
      </c>
      <c r="L352" s="1">
        <f>H352/(10-J352)/(D352-D351)</f>
        <v>0</v>
      </c>
    </row>
    <row r="353" spans="1:12" s="7" customFormat="1" x14ac:dyDescent="0.3">
      <c r="A353" s="7" t="s">
        <v>14</v>
      </c>
      <c r="B353" s="8">
        <v>44791</v>
      </c>
      <c r="C353" s="10">
        <v>44803</v>
      </c>
      <c r="D353" s="7">
        <v>12</v>
      </c>
      <c r="E353" s="7" t="s">
        <v>9</v>
      </c>
      <c r="F353" s="7" t="s">
        <v>8</v>
      </c>
      <c r="G353" s="7" t="s">
        <v>0</v>
      </c>
      <c r="H353" s="3">
        <v>1</v>
      </c>
      <c r="I353" s="7">
        <v>0</v>
      </c>
      <c r="J353" s="2">
        <v>0</v>
      </c>
      <c r="K353" s="7">
        <f>$D353*(10-$J353)</f>
        <v>120</v>
      </c>
      <c r="L353" s="7">
        <f>H353/(10-J353)/D353</f>
        <v>8.3333333333333332E-3</v>
      </c>
    </row>
    <row r="354" spans="1:12" x14ac:dyDescent="0.3">
      <c r="A354" s="1" t="s">
        <v>14</v>
      </c>
      <c r="B354" s="5">
        <v>44791</v>
      </c>
      <c r="C354" s="5">
        <v>44809</v>
      </c>
      <c r="D354" s="1">
        <f>C354-B354</f>
        <v>18</v>
      </c>
      <c r="E354" s="1" t="s">
        <v>9</v>
      </c>
      <c r="F354" s="1" t="s">
        <v>8</v>
      </c>
      <c r="G354" s="1" t="s">
        <v>0</v>
      </c>
      <c r="H354" s="3">
        <v>12</v>
      </c>
      <c r="I354" s="1">
        <v>0</v>
      </c>
      <c r="J354" s="2">
        <v>0</v>
      </c>
      <c r="K354" s="1">
        <f t="shared" ref="K354:K363" si="66">($D354-D353)*(10-$J354)</f>
        <v>60</v>
      </c>
      <c r="L354" s="1">
        <f t="shared" ref="L354:L363" si="67">H354/(10-J354)/(D354-D353)</f>
        <v>0.19999999999999998</v>
      </c>
    </row>
    <row r="355" spans="1:12" s="4" customFormat="1" x14ac:dyDescent="0.3">
      <c r="A355" s="1" t="s">
        <v>14</v>
      </c>
      <c r="B355" s="6">
        <v>44791</v>
      </c>
      <c r="C355" s="6">
        <v>44813</v>
      </c>
      <c r="D355" s="1">
        <v>22</v>
      </c>
      <c r="E355" s="1" t="s">
        <v>9</v>
      </c>
      <c r="F355" s="1" t="s">
        <v>8</v>
      </c>
      <c r="G355" s="1" t="s">
        <v>0</v>
      </c>
      <c r="H355" s="3">
        <v>7</v>
      </c>
      <c r="I355" s="1">
        <v>0</v>
      </c>
      <c r="J355" s="2">
        <v>0</v>
      </c>
      <c r="K355" s="1">
        <f t="shared" si="66"/>
        <v>40</v>
      </c>
      <c r="L355" s="1">
        <f t="shared" si="67"/>
        <v>0.17499999999999999</v>
      </c>
    </row>
    <row r="356" spans="1:12" s="4" customFormat="1" x14ac:dyDescent="0.3">
      <c r="A356" s="4" t="s">
        <v>14</v>
      </c>
      <c r="B356" s="5">
        <v>44791</v>
      </c>
      <c r="C356" s="9">
        <v>44824</v>
      </c>
      <c r="D356" s="4">
        <v>26</v>
      </c>
      <c r="E356" s="4" t="s">
        <v>9</v>
      </c>
      <c r="F356" s="4" t="s">
        <v>8</v>
      </c>
      <c r="G356" s="4" t="s">
        <v>0</v>
      </c>
      <c r="H356" s="3">
        <v>1</v>
      </c>
      <c r="I356" s="4">
        <v>0</v>
      </c>
      <c r="J356" s="2">
        <v>0</v>
      </c>
      <c r="K356" s="1">
        <f t="shared" si="66"/>
        <v>40</v>
      </c>
      <c r="L356" s="1">
        <f t="shared" si="67"/>
        <v>2.5000000000000001E-2</v>
      </c>
    </row>
    <row r="357" spans="1:12" x14ac:dyDescent="0.3">
      <c r="A357" s="4" t="s">
        <v>14</v>
      </c>
      <c r="B357" s="5">
        <v>44791</v>
      </c>
      <c r="C357" s="9">
        <v>45183</v>
      </c>
      <c r="D357" s="4">
        <v>27</v>
      </c>
      <c r="E357" s="4" t="s">
        <v>9</v>
      </c>
      <c r="F357" s="4" t="s">
        <v>8</v>
      </c>
      <c r="G357" s="4" t="s">
        <v>0</v>
      </c>
      <c r="H357" s="3">
        <v>1</v>
      </c>
      <c r="I357" s="4">
        <v>0</v>
      </c>
      <c r="J357" s="2">
        <v>0</v>
      </c>
      <c r="K357" s="1">
        <f t="shared" si="66"/>
        <v>10</v>
      </c>
      <c r="L357" s="1">
        <f t="shared" si="67"/>
        <v>0.1</v>
      </c>
    </row>
    <row r="358" spans="1:12" s="4" customFormat="1" x14ac:dyDescent="0.3">
      <c r="A358" s="4" t="s">
        <v>14</v>
      </c>
      <c r="B358" s="5">
        <v>44791</v>
      </c>
      <c r="C358" s="9">
        <v>44824</v>
      </c>
      <c r="D358" s="4">
        <v>33</v>
      </c>
      <c r="E358" s="4" t="s">
        <v>9</v>
      </c>
      <c r="F358" s="4" t="s">
        <v>8</v>
      </c>
      <c r="G358" s="4" t="s">
        <v>0</v>
      </c>
      <c r="H358" s="3">
        <v>2</v>
      </c>
      <c r="I358" s="4">
        <v>1</v>
      </c>
      <c r="J358" s="2">
        <v>1</v>
      </c>
      <c r="K358" s="1">
        <f t="shared" si="66"/>
        <v>54</v>
      </c>
      <c r="L358" s="1">
        <f t="shared" si="67"/>
        <v>3.7037037037037035E-2</v>
      </c>
    </row>
    <row r="359" spans="1:12" s="4" customFormat="1" x14ac:dyDescent="0.3">
      <c r="A359" s="4" t="s">
        <v>14</v>
      </c>
      <c r="B359" s="5">
        <v>44791</v>
      </c>
      <c r="C359" s="9">
        <v>44834</v>
      </c>
      <c r="D359" s="4">
        <v>36</v>
      </c>
      <c r="E359" s="4" t="s">
        <v>9</v>
      </c>
      <c r="F359" s="4" t="s">
        <v>8</v>
      </c>
      <c r="G359" s="4" t="s">
        <v>0</v>
      </c>
      <c r="H359" s="3">
        <v>1</v>
      </c>
      <c r="I359" s="4">
        <v>0</v>
      </c>
      <c r="J359" s="2">
        <v>1</v>
      </c>
      <c r="K359" s="1">
        <f t="shared" si="66"/>
        <v>27</v>
      </c>
      <c r="L359" s="1">
        <f t="shared" si="67"/>
        <v>3.7037037037037035E-2</v>
      </c>
    </row>
    <row r="360" spans="1:12" x14ac:dyDescent="0.3">
      <c r="A360" s="1" t="s">
        <v>14</v>
      </c>
      <c r="B360" s="6">
        <v>44791</v>
      </c>
      <c r="C360" s="6">
        <v>44834</v>
      </c>
      <c r="D360" s="1">
        <v>43</v>
      </c>
      <c r="E360" s="1" t="s">
        <v>9</v>
      </c>
      <c r="F360" s="1" t="s">
        <v>8</v>
      </c>
      <c r="G360" s="1" t="s">
        <v>0</v>
      </c>
      <c r="H360" s="3">
        <v>8</v>
      </c>
      <c r="I360" s="1">
        <v>0</v>
      </c>
      <c r="J360" s="2">
        <v>1</v>
      </c>
      <c r="K360" s="1">
        <f t="shared" si="66"/>
        <v>63</v>
      </c>
      <c r="L360" s="1">
        <f t="shared" si="67"/>
        <v>0.12698412698412698</v>
      </c>
    </row>
    <row r="361" spans="1:12" x14ac:dyDescent="0.3">
      <c r="A361" s="1" t="s">
        <v>14</v>
      </c>
      <c r="B361" s="6">
        <v>44791</v>
      </c>
      <c r="C361" s="11">
        <v>44841</v>
      </c>
      <c r="D361" s="1">
        <v>50</v>
      </c>
      <c r="E361" s="1" t="s">
        <v>9</v>
      </c>
      <c r="F361" s="1" t="s">
        <v>8</v>
      </c>
      <c r="G361" s="1" t="s">
        <v>0</v>
      </c>
      <c r="H361" s="3">
        <v>16</v>
      </c>
      <c r="I361" s="1">
        <v>0</v>
      </c>
      <c r="J361" s="2">
        <v>1</v>
      </c>
      <c r="K361" s="1">
        <f t="shared" si="66"/>
        <v>63</v>
      </c>
      <c r="L361" s="1">
        <f t="shared" si="67"/>
        <v>0.25396825396825395</v>
      </c>
    </row>
    <row r="362" spans="1:12" s="4" customFormat="1" x14ac:dyDescent="0.3">
      <c r="A362" s="4" t="s">
        <v>14</v>
      </c>
      <c r="B362" s="5">
        <v>44791</v>
      </c>
      <c r="C362" s="9">
        <v>44853</v>
      </c>
      <c r="D362" s="4">
        <v>55</v>
      </c>
      <c r="E362" s="4" t="s">
        <v>9</v>
      </c>
      <c r="F362" s="4" t="s">
        <v>8</v>
      </c>
      <c r="G362" s="4" t="s">
        <v>0</v>
      </c>
      <c r="H362" s="3">
        <v>7</v>
      </c>
      <c r="I362" s="4">
        <v>0</v>
      </c>
      <c r="J362" s="2">
        <v>1</v>
      </c>
      <c r="K362" s="1">
        <f t="shared" si="66"/>
        <v>45</v>
      </c>
      <c r="L362" s="1">
        <f t="shared" si="67"/>
        <v>0.15555555555555556</v>
      </c>
    </row>
    <row r="363" spans="1:12" s="4" customFormat="1" x14ac:dyDescent="0.3">
      <c r="A363" s="1" t="s">
        <v>14</v>
      </c>
      <c r="B363"/>
      <c r="C363" s="9">
        <v>44853</v>
      </c>
      <c r="D363" s="1">
        <v>62</v>
      </c>
      <c r="E363" s="1" t="s">
        <v>9</v>
      </c>
      <c r="F363" s="1" t="s">
        <v>8</v>
      </c>
      <c r="G363" s="1" t="s">
        <v>0</v>
      </c>
      <c r="H363" s="3">
        <v>0</v>
      </c>
      <c r="I363" s="1">
        <v>0</v>
      </c>
      <c r="J363" s="2">
        <v>1</v>
      </c>
      <c r="K363" s="1">
        <f t="shared" si="66"/>
        <v>63</v>
      </c>
      <c r="L363" s="1">
        <f t="shared" si="67"/>
        <v>0</v>
      </c>
    </row>
    <row r="364" spans="1:12" s="7" customFormat="1" x14ac:dyDescent="0.3">
      <c r="A364" s="7" t="s">
        <v>13</v>
      </c>
      <c r="B364" s="8">
        <v>44791</v>
      </c>
      <c r="C364" s="8">
        <v>44812</v>
      </c>
      <c r="D364" s="7">
        <f>C364-B364-7</f>
        <v>14</v>
      </c>
      <c r="E364" s="7" t="s">
        <v>9</v>
      </c>
      <c r="F364" s="7" t="s">
        <v>8</v>
      </c>
      <c r="G364" s="7" t="s">
        <v>0</v>
      </c>
      <c r="H364" s="3">
        <v>1</v>
      </c>
      <c r="I364" s="7">
        <v>0</v>
      </c>
      <c r="J364" s="2">
        <v>0</v>
      </c>
      <c r="K364" s="7">
        <f>$D364*(10-$J364)</f>
        <v>140</v>
      </c>
      <c r="L364" s="7">
        <f>H364/(10-J364)/D364</f>
        <v>7.1428571428571435E-3</v>
      </c>
    </row>
    <row r="365" spans="1:12" s="4" customFormat="1" x14ac:dyDescent="0.3">
      <c r="A365" s="1" t="s">
        <v>13</v>
      </c>
      <c r="B365" s="5">
        <v>44791</v>
      </c>
      <c r="C365" s="5">
        <v>44806</v>
      </c>
      <c r="D365" s="1">
        <f>C365-B365</f>
        <v>15</v>
      </c>
      <c r="E365" s="1" t="s">
        <v>9</v>
      </c>
      <c r="F365" s="1" t="s">
        <v>8</v>
      </c>
      <c r="G365" s="1" t="s">
        <v>0</v>
      </c>
      <c r="H365" s="3">
        <v>22</v>
      </c>
      <c r="I365" s="1">
        <v>0</v>
      </c>
      <c r="J365" s="2">
        <v>0</v>
      </c>
      <c r="K365" s="1">
        <f t="shared" ref="K365:K373" si="68">($D365-D364)*(10-$J365)</f>
        <v>10</v>
      </c>
      <c r="L365" s="1">
        <f t="shared" ref="L365:L373" si="69">H365/(10-J365)/(D365-D364)</f>
        <v>2.2000000000000002</v>
      </c>
    </row>
    <row r="366" spans="1:12" s="4" customFormat="1" x14ac:dyDescent="0.3">
      <c r="A366" s="1" t="s">
        <v>13</v>
      </c>
      <c r="B366" s="5">
        <v>44791</v>
      </c>
      <c r="C366" s="9">
        <v>44812</v>
      </c>
      <c r="D366" s="1">
        <v>21</v>
      </c>
      <c r="E366" s="1" t="s">
        <v>9</v>
      </c>
      <c r="F366" s="1" t="s">
        <v>8</v>
      </c>
      <c r="G366" s="1" t="s">
        <v>0</v>
      </c>
      <c r="H366" s="3">
        <v>6</v>
      </c>
      <c r="I366" s="1">
        <v>0</v>
      </c>
      <c r="J366" s="2">
        <v>0</v>
      </c>
      <c r="K366" s="1">
        <f t="shared" si="68"/>
        <v>60</v>
      </c>
      <c r="L366" s="1">
        <f t="shared" si="69"/>
        <v>9.9999999999999992E-2</v>
      </c>
    </row>
    <row r="367" spans="1:12" s="4" customFormat="1" x14ac:dyDescent="0.3">
      <c r="A367" s="4" t="s">
        <v>13</v>
      </c>
      <c r="B367" s="5">
        <v>44791</v>
      </c>
      <c r="C367" s="9">
        <v>44823</v>
      </c>
      <c r="D367" s="4">
        <v>25</v>
      </c>
      <c r="E367" s="4" t="s">
        <v>9</v>
      </c>
      <c r="F367" s="4" t="s">
        <v>8</v>
      </c>
      <c r="G367" s="4" t="s">
        <v>0</v>
      </c>
      <c r="H367" s="3">
        <v>2</v>
      </c>
      <c r="I367" s="4">
        <v>0</v>
      </c>
      <c r="J367" s="2">
        <v>0</v>
      </c>
      <c r="K367" s="1">
        <f t="shared" si="68"/>
        <v>40</v>
      </c>
      <c r="L367" s="1">
        <f t="shared" si="69"/>
        <v>0.05</v>
      </c>
    </row>
    <row r="368" spans="1:12" x14ac:dyDescent="0.3">
      <c r="A368" s="4" t="s">
        <v>13</v>
      </c>
      <c r="B368" s="5">
        <v>44791</v>
      </c>
      <c r="C368" s="9">
        <v>44823</v>
      </c>
      <c r="D368" s="4">
        <v>32</v>
      </c>
      <c r="E368" s="4" t="s">
        <v>9</v>
      </c>
      <c r="F368" s="4" t="s">
        <v>8</v>
      </c>
      <c r="G368" s="4" t="s">
        <v>0</v>
      </c>
      <c r="H368" s="3">
        <v>1</v>
      </c>
      <c r="I368" s="4">
        <v>0</v>
      </c>
      <c r="J368" s="2">
        <v>0</v>
      </c>
      <c r="K368" s="1">
        <f t="shared" si="68"/>
        <v>70</v>
      </c>
      <c r="L368" s="1">
        <f t="shared" si="69"/>
        <v>1.4285714285714287E-2</v>
      </c>
    </row>
    <row r="369" spans="1:12" x14ac:dyDescent="0.3">
      <c r="A369" s="1" t="s">
        <v>13</v>
      </c>
      <c r="B369" s="6">
        <v>44791</v>
      </c>
      <c r="C369" s="11">
        <v>44832</v>
      </c>
      <c r="D369" s="1">
        <v>34</v>
      </c>
      <c r="E369" s="1" t="s">
        <v>9</v>
      </c>
      <c r="F369" s="1" t="s">
        <v>8</v>
      </c>
      <c r="G369" s="1" t="s">
        <v>0</v>
      </c>
      <c r="H369" s="3">
        <v>3</v>
      </c>
      <c r="I369" s="1">
        <v>0</v>
      </c>
      <c r="J369" s="2">
        <v>0</v>
      </c>
      <c r="K369" s="1">
        <f t="shared" si="68"/>
        <v>20</v>
      </c>
      <c r="L369" s="1">
        <f t="shared" si="69"/>
        <v>0.15</v>
      </c>
    </row>
    <row r="370" spans="1:12" x14ac:dyDescent="0.3">
      <c r="A370" s="4" t="s">
        <v>13</v>
      </c>
      <c r="B370" s="5">
        <v>44791</v>
      </c>
      <c r="C370" s="5">
        <v>44832</v>
      </c>
      <c r="D370" s="4">
        <v>41</v>
      </c>
      <c r="E370" s="4" t="s">
        <v>9</v>
      </c>
      <c r="F370" s="4" t="s">
        <v>8</v>
      </c>
      <c r="G370" s="4" t="s">
        <v>0</v>
      </c>
      <c r="H370" s="3">
        <v>2</v>
      </c>
      <c r="I370" s="4">
        <v>0</v>
      </c>
      <c r="J370" s="2">
        <v>0</v>
      </c>
      <c r="K370" s="1">
        <f t="shared" si="68"/>
        <v>70</v>
      </c>
      <c r="L370" s="1">
        <f t="shared" si="69"/>
        <v>2.8571428571428574E-2</v>
      </c>
    </row>
    <row r="371" spans="1:12" s="4" customFormat="1" ht="13.95" customHeight="1" x14ac:dyDescent="0.3">
      <c r="A371" s="4" t="s">
        <v>13</v>
      </c>
      <c r="B371" s="5">
        <v>44791</v>
      </c>
      <c r="C371" s="9">
        <v>44846</v>
      </c>
      <c r="D371" s="4">
        <v>48</v>
      </c>
      <c r="E371" s="4" t="s">
        <v>9</v>
      </c>
      <c r="F371" s="4" t="s">
        <v>8</v>
      </c>
      <c r="G371" s="4" t="s">
        <v>0</v>
      </c>
      <c r="H371" s="3">
        <v>2</v>
      </c>
      <c r="I371" s="4">
        <v>0</v>
      </c>
      <c r="J371" s="2">
        <v>0</v>
      </c>
      <c r="K371" s="1">
        <f t="shared" si="68"/>
        <v>70</v>
      </c>
      <c r="L371" s="1">
        <f t="shared" si="69"/>
        <v>2.8571428571428574E-2</v>
      </c>
    </row>
    <row r="372" spans="1:12" s="4" customFormat="1" x14ac:dyDescent="0.3">
      <c r="A372" s="4" t="s">
        <v>13</v>
      </c>
      <c r="B372" s="5">
        <v>44791</v>
      </c>
      <c r="C372" s="9">
        <v>44851</v>
      </c>
      <c r="D372" s="4">
        <v>53</v>
      </c>
      <c r="E372" s="4" t="s">
        <v>9</v>
      </c>
      <c r="F372" s="4" t="s">
        <v>8</v>
      </c>
      <c r="G372" s="4" t="s">
        <v>0</v>
      </c>
      <c r="H372" s="3">
        <v>4</v>
      </c>
      <c r="I372" s="4">
        <v>0</v>
      </c>
      <c r="J372" s="2">
        <v>0</v>
      </c>
      <c r="K372" s="1">
        <f t="shared" si="68"/>
        <v>50</v>
      </c>
      <c r="L372" s="1">
        <f t="shared" si="69"/>
        <v>0.08</v>
      </c>
    </row>
    <row r="373" spans="1:12" s="4" customFormat="1" x14ac:dyDescent="0.3">
      <c r="A373" s="1" t="s">
        <v>13</v>
      </c>
      <c r="B373"/>
      <c r="C373" s="5">
        <v>44851</v>
      </c>
      <c r="D373" s="1">
        <v>60</v>
      </c>
      <c r="E373" s="1" t="s">
        <v>9</v>
      </c>
      <c r="F373" s="1" t="s">
        <v>8</v>
      </c>
      <c r="G373" s="1" t="s">
        <v>0</v>
      </c>
      <c r="H373" s="3">
        <v>0</v>
      </c>
      <c r="I373" s="1">
        <v>0</v>
      </c>
      <c r="J373" s="2">
        <v>0</v>
      </c>
      <c r="K373" s="1">
        <f t="shared" si="68"/>
        <v>70</v>
      </c>
      <c r="L373" s="1">
        <f t="shared" si="69"/>
        <v>0</v>
      </c>
    </row>
    <row r="374" spans="1:12" s="7" customFormat="1" x14ac:dyDescent="0.3">
      <c r="A374" s="7" t="s">
        <v>12</v>
      </c>
      <c r="B374" s="8">
        <v>44791</v>
      </c>
      <c r="C374" s="10">
        <v>44812</v>
      </c>
      <c r="D374" s="7">
        <f>C374-B374-7</f>
        <v>14</v>
      </c>
      <c r="E374" s="7" t="s">
        <v>9</v>
      </c>
      <c r="F374" s="7" t="s">
        <v>8</v>
      </c>
      <c r="G374" s="7" t="s">
        <v>0</v>
      </c>
      <c r="H374" s="3">
        <v>3</v>
      </c>
      <c r="I374" s="7">
        <v>0</v>
      </c>
      <c r="J374" s="2">
        <v>0</v>
      </c>
      <c r="K374" s="7">
        <f>($D374)*(10-$J374)</f>
        <v>140</v>
      </c>
      <c r="L374" s="7">
        <f>H374/(10-J374)/D374</f>
        <v>2.1428571428571429E-2</v>
      </c>
    </row>
    <row r="375" spans="1:12" s="4" customFormat="1" x14ac:dyDescent="0.3">
      <c r="A375" s="1" t="s">
        <v>12</v>
      </c>
      <c r="B375" s="5">
        <v>44791</v>
      </c>
      <c r="C375" s="9">
        <v>44812</v>
      </c>
      <c r="D375" s="1">
        <v>21</v>
      </c>
      <c r="E375" s="1" t="s">
        <v>9</v>
      </c>
      <c r="F375" s="1" t="s">
        <v>8</v>
      </c>
      <c r="G375" s="1" t="s">
        <v>0</v>
      </c>
      <c r="H375" s="3">
        <v>11</v>
      </c>
      <c r="I375" s="1">
        <v>0</v>
      </c>
      <c r="J375" s="2">
        <v>0</v>
      </c>
      <c r="K375" s="1">
        <f t="shared" ref="K375:K381" si="70">($D375-D374)*(10-$J375)</f>
        <v>70</v>
      </c>
      <c r="L375" s="1">
        <f t="shared" ref="L375:L381" si="71">H375/(10-J375)/(D375-D374)</f>
        <v>0.15714285714285717</v>
      </c>
    </row>
    <row r="376" spans="1:12" s="4" customFormat="1" x14ac:dyDescent="0.3">
      <c r="A376" s="4" t="s">
        <v>12</v>
      </c>
      <c r="B376" s="5">
        <v>44791</v>
      </c>
      <c r="C376" s="9">
        <v>44823</v>
      </c>
      <c r="D376" s="4">
        <v>25</v>
      </c>
      <c r="E376" s="4" t="s">
        <v>9</v>
      </c>
      <c r="F376" s="4" t="s">
        <v>8</v>
      </c>
      <c r="G376" s="4" t="s">
        <v>0</v>
      </c>
      <c r="H376" s="3">
        <v>3</v>
      </c>
      <c r="I376" s="4">
        <v>0</v>
      </c>
      <c r="J376" s="2">
        <v>0</v>
      </c>
      <c r="K376" s="1">
        <f t="shared" si="70"/>
        <v>40</v>
      </c>
      <c r="L376" s="1">
        <f t="shared" si="71"/>
        <v>7.4999999999999997E-2</v>
      </c>
    </row>
    <row r="377" spans="1:12" s="4" customFormat="1" x14ac:dyDescent="0.3">
      <c r="A377" s="4" t="s">
        <v>12</v>
      </c>
      <c r="B377" s="5">
        <v>44791</v>
      </c>
      <c r="C377" s="9">
        <v>44817</v>
      </c>
      <c r="D377" s="4">
        <v>26</v>
      </c>
      <c r="E377" s="4" t="s">
        <v>9</v>
      </c>
      <c r="F377" s="4" t="s">
        <v>8</v>
      </c>
      <c r="G377" s="4" t="s">
        <v>0</v>
      </c>
      <c r="H377" s="3">
        <v>6</v>
      </c>
      <c r="I377" s="4">
        <v>0</v>
      </c>
      <c r="J377" s="2">
        <v>0</v>
      </c>
      <c r="K377" s="1">
        <f t="shared" si="70"/>
        <v>10</v>
      </c>
      <c r="L377" s="1">
        <f t="shared" si="71"/>
        <v>0.6</v>
      </c>
    </row>
    <row r="378" spans="1:12" x14ac:dyDescent="0.3">
      <c r="A378" s="4" t="s">
        <v>12</v>
      </c>
      <c r="B378" s="5">
        <v>44791</v>
      </c>
      <c r="C378" s="9">
        <v>44823</v>
      </c>
      <c r="D378" s="4">
        <v>32</v>
      </c>
      <c r="E378" s="4" t="s">
        <v>9</v>
      </c>
      <c r="F378" s="4" t="s">
        <v>8</v>
      </c>
      <c r="G378" s="4" t="s">
        <v>0</v>
      </c>
      <c r="H378" s="3">
        <v>3</v>
      </c>
      <c r="I378" s="4">
        <v>0</v>
      </c>
      <c r="J378" s="2">
        <v>0</v>
      </c>
      <c r="K378" s="1">
        <f t="shared" si="70"/>
        <v>60</v>
      </c>
      <c r="L378" s="1">
        <f t="shared" si="71"/>
        <v>4.9999999999999996E-2</v>
      </c>
    </row>
    <row r="379" spans="1:12" x14ac:dyDescent="0.3">
      <c r="A379" s="4" t="s">
        <v>12</v>
      </c>
      <c r="B379" s="5">
        <v>44791</v>
      </c>
      <c r="C379" s="9">
        <v>44839</v>
      </c>
      <c r="D379" s="4">
        <v>41</v>
      </c>
      <c r="E379" s="4" t="s">
        <v>9</v>
      </c>
      <c r="F379" s="4" t="s">
        <v>8</v>
      </c>
      <c r="G379" s="4" t="s">
        <v>0</v>
      </c>
      <c r="H379" s="3">
        <v>3</v>
      </c>
      <c r="I379" s="4">
        <v>0</v>
      </c>
      <c r="J379" s="2">
        <v>0</v>
      </c>
      <c r="K379" s="1">
        <f t="shared" si="70"/>
        <v>90</v>
      </c>
      <c r="L379" s="1">
        <f t="shared" si="71"/>
        <v>3.3333333333333333E-2</v>
      </c>
    </row>
    <row r="380" spans="1:12" x14ac:dyDescent="0.3">
      <c r="A380" s="4" t="s">
        <v>12</v>
      </c>
      <c r="B380" s="5">
        <v>44791</v>
      </c>
      <c r="C380" s="9">
        <v>44846</v>
      </c>
      <c r="D380" s="4">
        <v>55</v>
      </c>
      <c r="E380" s="4" t="s">
        <v>9</v>
      </c>
      <c r="F380" s="4" t="s">
        <v>8</v>
      </c>
      <c r="G380" s="4" t="s">
        <v>0</v>
      </c>
      <c r="H380" s="3">
        <v>2</v>
      </c>
      <c r="I380" s="4">
        <v>0</v>
      </c>
      <c r="J380" s="2">
        <v>0</v>
      </c>
      <c r="K380" s="1">
        <f t="shared" si="70"/>
        <v>140</v>
      </c>
      <c r="L380" s="1">
        <f t="shared" si="71"/>
        <v>1.4285714285714287E-2</v>
      </c>
    </row>
    <row r="381" spans="1:12" x14ac:dyDescent="0.3">
      <c r="A381" s="1" t="s">
        <v>12</v>
      </c>
      <c r="C381" s="9">
        <v>44851</v>
      </c>
      <c r="D381" s="1">
        <v>60</v>
      </c>
      <c r="E381" s="1" t="s">
        <v>9</v>
      </c>
      <c r="F381" s="1" t="s">
        <v>8</v>
      </c>
      <c r="G381" s="1" t="s">
        <v>0</v>
      </c>
      <c r="H381" s="3">
        <v>0</v>
      </c>
      <c r="I381" s="1">
        <v>0</v>
      </c>
      <c r="J381" s="2">
        <v>0</v>
      </c>
      <c r="K381" s="1">
        <f t="shared" si="70"/>
        <v>50</v>
      </c>
      <c r="L381" s="1">
        <f t="shared" si="71"/>
        <v>0</v>
      </c>
    </row>
    <row r="382" spans="1:12" s="7" customFormat="1" x14ac:dyDescent="0.3">
      <c r="A382" s="7" t="s">
        <v>11</v>
      </c>
      <c r="B382" s="8">
        <v>44791</v>
      </c>
      <c r="C382" s="10">
        <v>44802</v>
      </c>
      <c r="D382" s="7">
        <f>C382-B382</f>
        <v>11</v>
      </c>
      <c r="E382" s="7" t="s">
        <v>9</v>
      </c>
      <c r="F382" s="7" t="s">
        <v>8</v>
      </c>
      <c r="G382" s="7" t="s">
        <v>0</v>
      </c>
      <c r="H382" s="3">
        <v>3</v>
      </c>
      <c r="I382" s="7">
        <v>0</v>
      </c>
      <c r="J382" s="2">
        <v>0</v>
      </c>
      <c r="K382" s="7">
        <f>$D382*(10-$J382)</f>
        <v>110</v>
      </c>
      <c r="L382" s="7">
        <f>H382/(10-J382)/D382</f>
        <v>2.7272727272727271E-2</v>
      </c>
    </row>
    <row r="383" spans="1:12" x14ac:dyDescent="0.3">
      <c r="A383" s="1" t="s">
        <v>11</v>
      </c>
      <c r="B383" s="5">
        <v>44791</v>
      </c>
      <c r="C383" s="5">
        <v>44806</v>
      </c>
      <c r="D383" s="1">
        <f>C383-B383</f>
        <v>15</v>
      </c>
      <c r="E383" s="1" t="s">
        <v>9</v>
      </c>
      <c r="F383" s="1" t="s">
        <v>8</v>
      </c>
      <c r="G383" s="1" t="s">
        <v>0</v>
      </c>
      <c r="H383" s="3">
        <v>2</v>
      </c>
      <c r="I383" s="1">
        <v>0</v>
      </c>
      <c r="J383" s="2">
        <v>0</v>
      </c>
      <c r="K383" s="1">
        <f t="shared" ref="K383:K393" si="72">($D383-D382)*(10-$J383)</f>
        <v>40</v>
      </c>
      <c r="L383" s="1">
        <f t="shared" ref="L383:L393" si="73">H383/(10-J383)/(D383-D382)</f>
        <v>0.05</v>
      </c>
    </row>
    <row r="384" spans="1:12" x14ac:dyDescent="0.3">
      <c r="A384" s="1" t="s">
        <v>11</v>
      </c>
      <c r="B384" s="5">
        <v>44791</v>
      </c>
      <c r="C384" s="9">
        <v>44812</v>
      </c>
      <c r="D384" s="1">
        <v>21</v>
      </c>
      <c r="E384" s="1" t="s">
        <v>9</v>
      </c>
      <c r="F384" s="1" t="s">
        <v>8</v>
      </c>
      <c r="G384" s="1" t="s">
        <v>0</v>
      </c>
      <c r="H384" s="3">
        <v>29</v>
      </c>
      <c r="I384" s="1">
        <v>0</v>
      </c>
      <c r="J384" s="2">
        <v>0</v>
      </c>
      <c r="K384" s="1">
        <f t="shared" si="72"/>
        <v>60</v>
      </c>
      <c r="L384" s="1">
        <f t="shared" si="73"/>
        <v>0.48333333333333334</v>
      </c>
    </row>
    <row r="385" spans="1:12" s="4" customFormat="1" x14ac:dyDescent="0.3">
      <c r="A385" s="4" t="s">
        <v>11</v>
      </c>
      <c r="B385" s="5">
        <v>44791</v>
      </c>
      <c r="C385" s="5">
        <v>44823</v>
      </c>
      <c r="D385" s="4">
        <v>25</v>
      </c>
      <c r="E385" s="4" t="s">
        <v>9</v>
      </c>
      <c r="F385" s="4" t="s">
        <v>8</v>
      </c>
      <c r="G385" s="4" t="s">
        <v>0</v>
      </c>
      <c r="H385" s="3">
        <v>1</v>
      </c>
      <c r="I385" s="4">
        <v>0</v>
      </c>
      <c r="J385" s="2">
        <v>0</v>
      </c>
      <c r="K385" s="1">
        <f t="shared" si="72"/>
        <v>40</v>
      </c>
      <c r="L385" s="1">
        <f t="shared" si="73"/>
        <v>2.5000000000000001E-2</v>
      </c>
    </row>
    <row r="386" spans="1:12" s="4" customFormat="1" x14ac:dyDescent="0.3">
      <c r="A386" s="4" t="s">
        <v>11</v>
      </c>
      <c r="B386" s="5">
        <v>44791</v>
      </c>
      <c r="C386" s="9">
        <v>44817</v>
      </c>
      <c r="D386" s="4">
        <v>26</v>
      </c>
      <c r="E386" s="4" t="s">
        <v>9</v>
      </c>
      <c r="F386" s="4" t="s">
        <v>8</v>
      </c>
      <c r="G386" s="4" t="s">
        <v>0</v>
      </c>
      <c r="H386" s="3">
        <v>3</v>
      </c>
      <c r="I386" s="4">
        <v>0</v>
      </c>
      <c r="J386" s="2">
        <v>0</v>
      </c>
      <c r="K386" s="1">
        <f t="shared" si="72"/>
        <v>10</v>
      </c>
      <c r="L386" s="1">
        <f t="shared" si="73"/>
        <v>0.3</v>
      </c>
    </row>
    <row r="387" spans="1:12" s="4" customFormat="1" x14ac:dyDescent="0.3">
      <c r="A387" s="4" t="s">
        <v>11</v>
      </c>
      <c r="B387" s="5">
        <v>44791</v>
      </c>
      <c r="C387" s="5">
        <v>44823</v>
      </c>
      <c r="D387" s="4">
        <v>32</v>
      </c>
      <c r="E387" s="4" t="s">
        <v>9</v>
      </c>
      <c r="F387" s="4" t="s">
        <v>8</v>
      </c>
      <c r="G387" s="4" t="s">
        <v>0</v>
      </c>
      <c r="H387" s="3">
        <v>8</v>
      </c>
      <c r="I387" s="4">
        <v>0</v>
      </c>
      <c r="J387" s="2">
        <v>0</v>
      </c>
      <c r="K387" s="1">
        <f t="shared" si="72"/>
        <v>60</v>
      </c>
      <c r="L387" s="1">
        <f t="shared" si="73"/>
        <v>0.13333333333333333</v>
      </c>
    </row>
    <row r="388" spans="1:12" s="4" customFormat="1" x14ac:dyDescent="0.3">
      <c r="A388" s="1" t="s">
        <v>11</v>
      </c>
      <c r="B388" s="6">
        <v>44791</v>
      </c>
      <c r="C388" s="11">
        <v>44832</v>
      </c>
      <c r="D388" s="1">
        <v>34</v>
      </c>
      <c r="E388" s="1" t="s">
        <v>9</v>
      </c>
      <c r="F388" s="1" t="s">
        <v>8</v>
      </c>
      <c r="G388" s="1" t="s">
        <v>0</v>
      </c>
      <c r="H388" s="3">
        <v>5</v>
      </c>
      <c r="I388" s="1">
        <v>0</v>
      </c>
      <c r="J388" s="2">
        <v>0</v>
      </c>
      <c r="K388" s="1">
        <f t="shared" si="72"/>
        <v>20</v>
      </c>
      <c r="L388" s="1">
        <f t="shared" si="73"/>
        <v>0.25</v>
      </c>
    </row>
    <row r="389" spans="1:12" x14ac:dyDescent="0.3">
      <c r="A389" s="1" t="s">
        <v>11</v>
      </c>
      <c r="B389" s="6">
        <v>44791</v>
      </c>
      <c r="C389" s="11">
        <v>44832</v>
      </c>
      <c r="D389" s="1">
        <v>41</v>
      </c>
      <c r="E389" s="1" t="s">
        <v>9</v>
      </c>
      <c r="F389" s="1" t="s">
        <v>8</v>
      </c>
      <c r="G389" s="1" t="s">
        <v>0</v>
      </c>
      <c r="H389" s="3">
        <v>5</v>
      </c>
      <c r="I389" s="1">
        <v>0</v>
      </c>
      <c r="J389" s="2">
        <v>0</v>
      </c>
      <c r="K389" s="1">
        <f t="shared" si="72"/>
        <v>70</v>
      </c>
      <c r="L389" s="1">
        <f t="shared" si="73"/>
        <v>7.1428571428571425E-2</v>
      </c>
    </row>
    <row r="390" spans="1:12" x14ac:dyDescent="0.3">
      <c r="A390" s="4" t="s">
        <v>11</v>
      </c>
      <c r="B390" s="5">
        <v>44791</v>
      </c>
      <c r="C390" s="9">
        <v>44846</v>
      </c>
      <c r="D390" s="4">
        <v>48</v>
      </c>
      <c r="E390" s="4" t="s">
        <v>9</v>
      </c>
      <c r="F390" s="4" t="s">
        <v>8</v>
      </c>
      <c r="G390" s="4" t="s">
        <v>0</v>
      </c>
      <c r="H390" s="3">
        <v>3</v>
      </c>
      <c r="I390" s="4">
        <v>0</v>
      </c>
      <c r="J390" s="2">
        <v>0</v>
      </c>
      <c r="K390" s="1">
        <f t="shared" si="72"/>
        <v>70</v>
      </c>
      <c r="L390" s="1">
        <f t="shared" si="73"/>
        <v>4.2857142857142858E-2</v>
      </c>
    </row>
    <row r="391" spans="1:12" x14ac:dyDescent="0.3">
      <c r="A391" s="4" t="s">
        <v>11</v>
      </c>
      <c r="B391" s="5">
        <v>44791</v>
      </c>
      <c r="C391" s="9">
        <v>44851</v>
      </c>
      <c r="D391" s="4">
        <v>53</v>
      </c>
      <c r="E391" s="4" t="s">
        <v>9</v>
      </c>
      <c r="F391" s="4" t="s">
        <v>8</v>
      </c>
      <c r="G391" s="4" t="s">
        <v>0</v>
      </c>
      <c r="H391" s="3">
        <v>9</v>
      </c>
      <c r="I391" s="4">
        <v>0</v>
      </c>
      <c r="J391" s="2">
        <v>0</v>
      </c>
      <c r="K391" s="1">
        <f t="shared" si="72"/>
        <v>50</v>
      </c>
      <c r="L391" s="1">
        <f t="shared" si="73"/>
        <v>0.18</v>
      </c>
    </row>
    <row r="392" spans="1:12" x14ac:dyDescent="0.3">
      <c r="A392" s="4" t="s">
        <v>11</v>
      </c>
      <c r="B392" s="5">
        <v>44791</v>
      </c>
      <c r="C392" s="5">
        <v>44846</v>
      </c>
      <c r="D392" s="4">
        <v>55</v>
      </c>
      <c r="E392" s="4" t="s">
        <v>9</v>
      </c>
      <c r="F392" s="4" t="s">
        <v>8</v>
      </c>
      <c r="G392" s="4" t="s">
        <v>0</v>
      </c>
      <c r="H392" s="3">
        <v>1</v>
      </c>
      <c r="I392" s="4">
        <v>0</v>
      </c>
      <c r="J392" s="2">
        <v>1</v>
      </c>
      <c r="K392" s="1">
        <f t="shared" si="72"/>
        <v>18</v>
      </c>
      <c r="L392" s="1">
        <f t="shared" si="73"/>
        <v>5.5555555555555552E-2</v>
      </c>
    </row>
    <row r="393" spans="1:12" s="4" customFormat="1" x14ac:dyDescent="0.3">
      <c r="A393" s="1" t="s">
        <v>11</v>
      </c>
      <c r="B393" s="5">
        <v>44791</v>
      </c>
      <c r="C393" s="9">
        <v>44851</v>
      </c>
      <c r="D393" s="4">
        <v>60</v>
      </c>
      <c r="E393" s="1" t="s">
        <v>9</v>
      </c>
      <c r="F393" s="1" t="s">
        <v>8</v>
      </c>
      <c r="G393" s="1" t="s">
        <v>0</v>
      </c>
      <c r="H393" s="3">
        <v>0</v>
      </c>
      <c r="I393" s="1">
        <v>1</v>
      </c>
      <c r="J393" s="2">
        <v>1</v>
      </c>
      <c r="K393" s="1">
        <f t="shared" si="72"/>
        <v>45</v>
      </c>
      <c r="L393" s="1">
        <f t="shared" si="73"/>
        <v>0</v>
      </c>
    </row>
    <row r="394" spans="1:12" s="7" customFormat="1" x14ac:dyDescent="0.3">
      <c r="A394" s="7" t="s">
        <v>10</v>
      </c>
      <c r="B394" s="8">
        <v>44791</v>
      </c>
      <c r="C394" s="8">
        <v>44803</v>
      </c>
      <c r="D394" s="7">
        <v>12</v>
      </c>
      <c r="E394" s="7" t="s">
        <v>9</v>
      </c>
      <c r="F394" s="7" t="s">
        <v>8</v>
      </c>
      <c r="G394" s="7" t="s">
        <v>0</v>
      </c>
      <c r="H394" s="3">
        <v>9</v>
      </c>
      <c r="I394" s="7">
        <v>0</v>
      </c>
      <c r="J394" s="2">
        <v>0</v>
      </c>
      <c r="K394" s="7">
        <f>$D394*(10-$J394)</f>
        <v>120</v>
      </c>
      <c r="L394" s="7">
        <f>H394/(10-J394)/D394</f>
        <v>7.4999999999999997E-2</v>
      </c>
    </row>
    <row r="395" spans="1:12" x14ac:dyDescent="0.3">
      <c r="A395" s="1" t="s">
        <v>10</v>
      </c>
      <c r="B395" s="5">
        <v>44791</v>
      </c>
      <c r="C395" s="9">
        <v>44806</v>
      </c>
      <c r="D395" s="1">
        <f>C395-B395</f>
        <v>15</v>
      </c>
      <c r="E395" s="1" t="s">
        <v>9</v>
      </c>
      <c r="F395" s="1" t="s">
        <v>8</v>
      </c>
      <c r="G395" s="1" t="s">
        <v>0</v>
      </c>
      <c r="H395" s="3">
        <v>6</v>
      </c>
      <c r="I395" s="1">
        <v>0</v>
      </c>
      <c r="J395" s="2">
        <v>0</v>
      </c>
      <c r="K395" s="1">
        <f t="shared" ref="K395:K403" si="74">($D395-D394)*(10-$J395)</f>
        <v>30</v>
      </c>
      <c r="L395" s="1">
        <f t="shared" ref="L395:L403" si="75">H395/(10-J395)/(D395-D394)</f>
        <v>0.19999999999999998</v>
      </c>
    </row>
    <row r="396" spans="1:12" s="4" customFormat="1" x14ac:dyDescent="0.3">
      <c r="A396" s="1" t="s">
        <v>10</v>
      </c>
      <c r="B396" s="5">
        <v>44791</v>
      </c>
      <c r="C396" s="9">
        <v>44811</v>
      </c>
      <c r="D396" s="1">
        <v>20</v>
      </c>
      <c r="E396" s="1" t="s">
        <v>9</v>
      </c>
      <c r="F396" s="1" t="s">
        <v>8</v>
      </c>
      <c r="G396" s="1" t="s">
        <v>0</v>
      </c>
      <c r="H396" s="3">
        <v>11</v>
      </c>
      <c r="I396" s="1">
        <v>0</v>
      </c>
      <c r="J396" s="2">
        <v>0</v>
      </c>
      <c r="K396" s="1">
        <f t="shared" si="74"/>
        <v>50</v>
      </c>
      <c r="L396" s="1">
        <f t="shared" si="75"/>
        <v>0.22000000000000003</v>
      </c>
    </row>
    <row r="397" spans="1:12" s="4" customFormat="1" x14ac:dyDescent="0.3">
      <c r="A397" s="4" t="s">
        <v>10</v>
      </c>
      <c r="B397" s="5">
        <v>44791</v>
      </c>
      <c r="C397" s="9">
        <v>44816</v>
      </c>
      <c r="D397" s="4">
        <v>25</v>
      </c>
      <c r="E397" s="4" t="s">
        <v>9</v>
      </c>
      <c r="F397" s="4" t="s">
        <v>8</v>
      </c>
      <c r="G397" s="4" t="s">
        <v>0</v>
      </c>
      <c r="H397" s="3">
        <v>5</v>
      </c>
      <c r="I397" s="4">
        <v>0</v>
      </c>
      <c r="J397" s="2">
        <v>0</v>
      </c>
      <c r="K397" s="1">
        <f t="shared" si="74"/>
        <v>50</v>
      </c>
      <c r="L397" s="1">
        <f t="shared" si="75"/>
        <v>0.1</v>
      </c>
    </row>
    <row r="398" spans="1:12" s="4" customFormat="1" x14ac:dyDescent="0.3">
      <c r="A398" s="4" t="s">
        <v>10</v>
      </c>
      <c r="B398" s="5">
        <v>44791</v>
      </c>
      <c r="C398" s="9">
        <v>45190</v>
      </c>
      <c r="D398" s="4">
        <v>27</v>
      </c>
      <c r="E398" s="4" t="s">
        <v>9</v>
      </c>
      <c r="F398" s="4" t="s">
        <v>8</v>
      </c>
      <c r="G398" s="4" t="s">
        <v>0</v>
      </c>
      <c r="H398" s="3">
        <v>1</v>
      </c>
      <c r="I398" s="4">
        <v>0</v>
      </c>
      <c r="J398" s="2">
        <v>0</v>
      </c>
      <c r="K398" s="1">
        <f t="shared" si="74"/>
        <v>20</v>
      </c>
      <c r="L398" s="1">
        <f t="shared" si="75"/>
        <v>0.05</v>
      </c>
    </row>
    <row r="399" spans="1:12" s="4" customFormat="1" x14ac:dyDescent="0.3">
      <c r="A399" s="1" t="s">
        <v>10</v>
      </c>
      <c r="B399" s="6">
        <v>44791</v>
      </c>
      <c r="C399" s="11">
        <v>44825</v>
      </c>
      <c r="D399" s="1">
        <v>34</v>
      </c>
      <c r="E399" s="1" t="s">
        <v>9</v>
      </c>
      <c r="F399" s="1" t="s">
        <v>8</v>
      </c>
      <c r="G399" s="1" t="s">
        <v>0</v>
      </c>
      <c r="H399" s="3">
        <v>13</v>
      </c>
      <c r="I399" s="1">
        <v>0</v>
      </c>
      <c r="J399" s="2">
        <v>0</v>
      </c>
      <c r="K399" s="1">
        <f t="shared" si="74"/>
        <v>70</v>
      </c>
      <c r="L399" s="1">
        <f t="shared" si="75"/>
        <v>0.18571428571428572</v>
      </c>
    </row>
    <row r="400" spans="1:12" s="4" customFormat="1" x14ac:dyDescent="0.3">
      <c r="A400" s="4" t="s">
        <v>10</v>
      </c>
      <c r="B400" s="5">
        <v>44791</v>
      </c>
      <c r="C400" s="9">
        <v>44840</v>
      </c>
      <c r="D400" s="4">
        <v>42</v>
      </c>
      <c r="E400" s="4" t="s">
        <v>9</v>
      </c>
      <c r="F400" s="4" t="s">
        <v>8</v>
      </c>
      <c r="G400" s="4" t="s">
        <v>0</v>
      </c>
      <c r="H400" s="3">
        <v>2</v>
      </c>
      <c r="I400" s="4">
        <v>0</v>
      </c>
      <c r="J400" s="2">
        <v>0</v>
      </c>
      <c r="K400" s="1">
        <f t="shared" si="74"/>
        <v>80</v>
      </c>
      <c r="L400" s="1">
        <f t="shared" si="75"/>
        <v>2.5000000000000001E-2</v>
      </c>
    </row>
    <row r="401" spans="1:12" x14ac:dyDescent="0.3">
      <c r="A401" s="4" t="s">
        <v>10</v>
      </c>
      <c r="B401" s="5">
        <v>44791</v>
      </c>
      <c r="C401" s="9">
        <v>44847</v>
      </c>
      <c r="D401" s="4">
        <v>49</v>
      </c>
      <c r="E401" s="4" t="s">
        <v>9</v>
      </c>
      <c r="F401" s="4" t="s">
        <v>8</v>
      </c>
      <c r="G401" s="4" t="s">
        <v>0</v>
      </c>
      <c r="H401" s="3">
        <v>1</v>
      </c>
      <c r="I401" s="4">
        <v>0</v>
      </c>
      <c r="J401" s="2">
        <v>0</v>
      </c>
      <c r="K401" s="1">
        <f t="shared" si="74"/>
        <v>70</v>
      </c>
      <c r="L401" s="1">
        <f t="shared" si="75"/>
        <v>1.4285714285714287E-2</v>
      </c>
    </row>
    <row r="402" spans="1:12" x14ac:dyDescent="0.3">
      <c r="A402" s="4" t="s">
        <v>10</v>
      </c>
      <c r="B402" s="5">
        <v>44791</v>
      </c>
      <c r="C402" s="9">
        <v>44852</v>
      </c>
      <c r="D402" s="4">
        <v>54</v>
      </c>
      <c r="E402" s="4" t="s">
        <v>9</v>
      </c>
      <c r="F402" s="4" t="s">
        <v>8</v>
      </c>
      <c r="G402" s="4" t="s">
        <v>0</v>
      </c>
      <c r="H402" s="3">
        <v>1</v>
      </c>
      <c r="I402" s="4">
        <v>0</v>
      </c>
      <c r="J402" s="2">
        <v>0</v>
      </c>
      <c r="K402" s="1">
        <f t="shared" si="74"/>
        <v>50</v>
      </c>
      <c r="L402" s="1">
        <f t="shared" si="75"/>
        <v>0.02</v>
      </c>
    </row>
    <row r="403" spans="1:12" x14ac:dyDescent="0.3">
      <c r="A403" s="1" t="s">
        <v>10</v>
      </c>
      <c r="C403" s="5">
        <v>44852</v>
      </c>
      <c r="D403" s="1">
        <v>61</v>
      </c>
      <c r="E403" s="1" t="s">
        <v>9</v>
      </c>
      <c r="F403" s="1" t="s">
        <v>8</v>
      </c>
      <c r="G403" s="1" t="s">
        <v>0</v>
      </c>
      <c r="H403" s="3">
        <v>0</v>
      </c>
      <c r="I403" s="1">
        <v>0</v>
      </c>
      <c r="J403" s="2">
        <v>0</v>
      </c>
      <c r="K403" s="1">
        <f t="shared" si="74"/>
        <v>70</v>
      </c>
      <c r="L403" s="1">
        <f t="shared" si="75"/>
        <v>0</v>
      </c>
    </row>
    <row r="404" spans="1:12" s="7" customFormat="1" x14ac:dyDescent="0.3">
      <c r="A404" s="7" t="s">
        <v>7</v>
      </c>
      <c r="B404" s="8">
        <v>44791</v>
      </c>
      <c r="C404" s="10">
        <v>44803</v>
      </c>
      <c r="D404" s="7">
        <f>C404-B404-7</f>
        <v>5</v>
      </c>
      <c r="E404" s="7" t="s">
        <v>2</v>
      </c>
      <c r="F404" s="7" t="s">
        <v>1</v>
      </c>
      <c r="G404" s="7" t="s">
        <v>0</v>
      </c>
      <c r="H404" s="3">
        <v>1</v>
      </c>
      <c r="I404" s="7">
        <v>0</v>
      </c>
      <c r="J404" s="2">
        <v>0</v>
      </c>
      <c r="K404" s="7">
        <f>$D404*(10-$J404)</f>
        <v>50</v>
      </c>
      <c r="L404" s="7">
        <f>H404/(10-J404)/D404</f>
        <v>0.02</v>
      </c>
    </row>
    <row r="405" spans="1:12" s="4" customFormat="1" x14ac:dyDescent="0.3">
      <c r="A405" s="1" t="s">
        <v>7</v>
      </c>
      <c r="B405" s="5">
        <v>44791</v>
      </c>
      <c r="C405" s="9">
        <v>44809</v>
      </c>
      <c r="D405" s="1">
        <f>C405-B405</f>
        <v>18</v>
      </c>
      <c r="E405" s="1" t="s">
        <v>2</v>
      </c>
      <c r="F405" s="1" t="s">
        <v>1</v>
      </c>
      <c r="G405" s="1" t="s">
        <v>0</v>
      </c>
      <c r="H405" s="3">
        <v>11</v>
      </c>
      <c r="I405" s="1">
        <v>0</v>
      </c>
      <c r="J405" s="2">
        <v>0</v>
      </c>
      <c r="K405" s="1">
        <f t="shared" ref="K405:K413" si="76">($D405-D404)*(10-$J405)</f>
        <v>130</v>
      </c>
      <c r="L405" s="1">
        <f t="shared" ref="L405:L413" si="77">H405/(10-J405)/(D405-D404)</f>
        <v>8.461538461538462E-2</v>
      </c>
    </row>
    <row r="406" spans="1:12" s="4" customFormat="1" x14ac:dyDescent="0.3">
      <c r="A406" s="1" t="s">
        <v>7</v>
      </c>
      <c r="B406" s="6">
        <v>44791</v>
      </c>
      <c r="C406" s="6">
        <v>44813</v>
      </c>
      <c r="D406" s="1">
        <v>22</v>
      </c>
      <c r="E406" s="1" t="s">
        <v>2</v>
      </c>
      <c r="F406" s="1" t="s">
        <v>1</v>
      </c>
      <c r="G406" s="1" t="s">
        <v>0</v>
      </c>
      <c r="H406" s="3">
        <v>2</v>
      </c>
      <c r="I406" s="1">
        <v>0</v>
      </c>
      <c r="J406" s="2">
        <v>0</v>
      </c>
      <c r="K406" s="1">
        <f t="shared" si="76"/>
        <v>40</v>
      </c>
      <c r="L406" s="1">
        <f t="shared" si="77"/>
        <v>0.05</v>
      </c>
    </row>
    <row r="407" spans="1:12" s="4" customFormat="1" x14ac:dyDescent="0.3">
      <c r="A407" s="4" t="s">
        <v>7</v>
      </c>
      <c r="B407" s="5">
        <v>44791</v>
      </c>
      <c r="C407" s="5">
        <v>44824</v>
      </c>
      <c r="D407" s="4">
        <v>26</v>
      </c>
      <c r="E407" s="4" t="s">
        <v>2</v>
      </c>
      <c r="F407" s="4" t="s">
        <v>1</v>
      </c>
      <c r="G407" s="4" t="s">
        <v>0</v>
      </c>
      <c r="H407" s="3">
        <v>4</v>
      </c>
      <c r="I407" s="4">
        <v>0</v>
      </c>
      <c r="J407" s="2">
        <v>0</v>
      </c>
      <c r="K407" s="1">
        <f t="shared" si="76"/>
        <v>40</v>
      </c>
      <c r="L407" s="1">
        <f t="shared" si="77"/>
        <v>0.1</v>
      </c>
    </row>
    <row r="408" spans="1:12" s="4" customFormat="1" x14ac:dyDescent="0.3">
      <c r="A408" s="4" t="s">
        <v>7</v>
      </c>
      <c r="B408" s="5">
        <v>44791</v>
      </c>
      <c r="C408" s="9">
        <v>45183</v>
      </c>
      <c r="D408" s="4">
        <v>27</v>
      </c>
      <c r="E408" s="4" t="s">
        <v>2</v>
      </c>
      <c r="F408" s="4" t="s">
        <v>1</v>
      </c>
      <c r="G408" s="4" t="s">
        <v>0</v>
      </c>
      <c r="H408" s="3">
        <v>16</v>
      </c>
      <c r="I408" s="4">
        <v>0</v>
      </c>
      <c r="J408" s="2">
        <v>0</v>
      </c>
      <c r="K408" s="1">
        <f t="shared" si="76"/>
        <v>10</v>
      </c>
      <c r="L408" s="1">
        <f t="shared" si="77"/>
        <v>1.6</v>
      </c>
    </row>
    <row r="409" spans="1:12" s="4" customFormat="1" x14ac:dyDescent="0.3">
      <c r="A409" s="4" t="s">
        <v>7</v>
      </c>
      <c r="B409" s="5">
        <v>44791</v>
      </c>
      <c r="C409" s="9">
        <v>44824</v>
      </c>
      <c r="D409" s="4">
        <v>33</v>
      </c>
      <c r="E409" s="4" t="s">
        <v>2</v>
      </c>
      <c r="F409" s="4" t="s">
        <v>1</v>
      </c>
      <c r="G409" s="4" t="s">
        <v>0</v>
      </c>
      <c r="H409" s="3">
        <v>8</v>
      </c>
      <c r="I409" s="4">
        <v>0</v>
      </c>
      <c r="J409" s="2">
        <v>0</v>
      </c>
      <c r="K409" s="1">
        <f t="shared" si="76"/>
        <v>60</v>
      </c>
      <c r="L409" s="1">
        <f t="shared" si="77"/>
        <v>0.13333333333333333</v>
      </c>
    </row>
    <row r="410" spans="1:12" s="4" customFormat="1" x14ac:dyDescent="0.3">
      <c r="A410" s="4" t="s">
        <v>7</v>
      </c>
      <c r="B410" s="5">
        <v>44791</v>
      </c>
      <c r="C410" s="5">
        <v>44834</v>
      </c>
      <c r="D410" s="4">
        <v>36</v>
      </c>
      <c r="E410" s="4" t="s">
        <v>2</v>
      </c>
      <c r="F410" s="4" t="s">
        <v>1</v>
      </c>
      <c r="G410" s="4" t="s">
        <v>0</v>
      </c>
      <c r="H410" s="3">
        <v>1</v>
      </c>
      <c r="I410" s="4">
        <v>0</v>
      </c>
      <c r="J410" s="2">
        <v>0</v>
      </c>
      <c r="K410" s="1">
        <f t="shared" si="76"/>
        <v>30</v>
      </c>
      <c r="L410" s="1">
        <f t="shared" si="77"/>
        <v>3.3333333333333333E-2</v>
      </c>
    </row>
    <row r="411" spans="1:12" s="4" customFormat="1" x14ac:dyDescent="0.3">
      <c r="A411" s="4" t="s">
        <v>7</v>
      </c>
      <c r="B411" s="5">
        <v>44791</v>
      </c>
      <c r="C411" s="5">
        <v>44841</v>
      </c>
      <c r="D411" s="4">
        <v>43</v>
      </c>
      <c r="E411" s="4" t="s">
        <v>2</v>
      </c>
      <c r="F411" s="4" t="s">
        <v>1</v>
      </c>
      <c r="G411" s="4" t="s">
        <v>0</v>
      </c>
      <c r="H411" s="3">
        <v>1</v>
      </c>
      <c r="I411" s="4">
        <v>0</v>
      </c>
      <c r="J411" s="2">
        <v>0</v>
      </c>
      <c r="K411" s="1">
        <f t="shared" si="76"/>
        <v>70</v>
      </c>
      <c r="L411" s="1">
        <f t="shared" si="77"/>
        <v>1.4285714285714287E-2</v>
      </c>
    </row>
    <row r="412" spans="1:12" x14ac:dyDescent="0.3">
      <c r="A412" s="4" t="s">
        <v>7</v>
      </c>
      <c r="B412" s="5">
        <v>44791</v>
      </c>
      <c r="C412" s="5">
        <v>44853</v>
      </c>
      <c r="D412" s="4">
        <v>55</v>
      </c>
      <c r="E412" s="4" t="s">
        <v>2</v>
      </c>
      <c r="F412" s="4" t="s">
        <v>1</v>
      </c>
      <c r="G412" s="4" t="s">
        <v>0</v>
      </c>
      <c r="H412" s="3">
        <v>1</v>
      </c>
      <c r="I412" s="4">
        <v>0</v>
      </c>
      <c r="J412" s="2">
        <v>0</v>
      </c>
      <c r="K412" s="1">
        <f t="shared" si="76"/>
        <v>120</v>
      </c>
      <c r="L412" s="1">
        <f t="shared" si="77"/>
        <v>8.3333333333333332E-3</v>
      </c>
    </row>
    <row r="413" spans="1:12" x14ac:dyDescent="0.3">
      <c r="A413" s="1" t="s">
        <v>7</v>
      </c>
      <c r="B413" s="5">
        <v>44791</v>
      </c>
      <c r="C413" s="5">
        <v>44853</v>
      </c>
      <c r="D413" s="1">
        <v>62</v>
      </c>
      <c r="E413" s="1" t="s">
        <v>2</v>
      </c>
      <c r="F413" s="1" t="s">
        <v>1</v>
      </c>
      <c r="G413" s="1" t="s">
        <v>0</v>
      </c>
      <c r="H413" s="3">
        <v>0</v>
      </c>
      <c r="I413" s="1">
        <v>1</v>
      </c>
      <c r="J413" s="2">
        <v>1</v>
      </c>
      <c r="K413" s="1">
        <f t="shared" si="76"/>
        <v>63</v>
      </c>
      <c r="L413" s="1">
        <f t="shared" si="77"/>
        <v>0</v>
      </c>
    </row>
    <row r="414" spans="1:12" s="7" customFormat="1" x14ac:dyDescent="0.3">
      <c r="A414" s="7" t="s">
        <v>6</v>
      </c>
      <c r="B414" s="8">
        <v>44791</v>
      </c>
      <c r="C414" s="8">
        <v>44803</v>
      </c>
      <c r="D414" s="7">
        <v>12</v>
      </c>
      <c r="E414" s="7" t="s">
        <v>2</v>
      </c>
      <c r="F414" s="7" t="s">
        <v>1</v>
      </c>
      <c r="G414" s="7" t="s">
        <v>0</v>
      </c>
      <c r="H414" s="3">
        <v>1</v>
      </c>
      <c r="I414" s="7">
        <v>0</v>
      </c>
      <c r="J414" s="2">
        <v>0</v>
      </c>
      <c r="K414" s="7">
        <f>$D414*(10-$J414)</f>
        <v>120</v>
      </c>
      <c r="L414" s="7">
        <f>H414/(10-J414)/D414</f>
        <v>8.3333333333333332E-3</v>
      </c>
    </row>
    <row r="415" spans="1:12" s="4" customFormat="1" x14ac:dyDescent="0.3">
      <c r="A415" s="1" t="s">
        <v>6</v>
      </c>
      <c r="B415" s="5">
        <v>44791</v>
      </c>
      <c r="C415" s="5">
        <v>44809</v>
      </c>
      <c r="D415" s="1">
        <f>C415-B415</f>
        <v>18</v>
      </c>
      <c r="E415" s="1" t="s">
        <v>2</v>
      </c>
      <c r="F415" s="1" t="s">
        <v>1</v>
      </c>
      <c r="G415" s="1" t="s">
        <v>0</v>
      </c>
      <c r="H415" s="3">
        <v>1</v>
      </c>
      <c r="I415" s="1">
        <v>0</v>
      </c>
      <c r="J415" s="2">
        <v>0</v>
      </c>
      <c r="K415" s="1">
        <f t="shared" ref="K415:K424" si="78">($D415-D414)*(10-$J415)</f>
        <v>60</v>
      </c>
      <c r="L415" s="1">
        <f t="shared" ref="L415:L424" si="79">H415/(10-J415)/(D415-D414)</f>
        <v>1.6666666666666666E-2</v>
      </c>
    </row>
    <row r="416" spans="1:12" x14ac:dyDescent="0.3">
      <c r="A416" s="1" t="s">
        <v>6</v>
      </c>
      <c r="B416" s="6">
        <v>44791</v>
      </c>
      <c r="C416" s="6">
        <v>44813</v>
      </c>
      <c r="D416" s="1">
        <v>22</v>
      </c>
      <c r="E416" s="1" t="s">
        <v>2</v>
      </c>
      <c r="F416" s="1" t="s">
        <v>1</v>
      </c>
      <c r="G416" s="1" t="s">
        <v>0</v>
      </c>
      <c r="H416" s="3">
        <v>5</v>
      </c>
      <c r="I416" s="1">
        <v>0</v>
      </c>
      <c r="J416" s="2">
        <v>0</v>
      </c>
      <c r="K416" s="1">
        <f t="shared" si="78"/>
        <v>40</v>
      </c>
      <c r="L416" s="1">
        <f t="shared" si="79"/>
        <v>0.125</v>
      </c>
    </row>
    <row r="417" spans="1:12" x14ac:dyDescent="0.3">
      <c r="A417" s="4" t="s">
        <v>6</v>
      </c>
      <c r="B417" s="5">
        <v>44791</v>
      </c>
      <c r="C417" s="5">
        <v>44824</v>
      </c>
      <c r="D417" s="4">
        <v>26</v>
      </c>
      <c r="E417" s="4" t="s">
        <v>2</v>
      </c>
      <c r="F417" s="4" t="s">
        <v>1</v>
      </c>
      <c r="G417" s="4" t="s">
        <v>0</v>
      </c>
      <c r="H417" s="3">
        <v>3</v>
      </c>
      <c r="I417" s="4">
        <v>0</v>
      </c>
      <c r="J417" s="2">
        <v>0</v>
      </c>
      <c r="K417" s="1">
        <f t="shared" si="78"/>
        <v>40</v>
      </c>
      <c r="L417" s="1">
        <f t="shared" si="79"/>
        <v>7.4999999999999997E-2</v>
      </c>
    </row>
    <row r="418" spans="1:12" x14ac:dyDescent="0.3">
      <c r="A418" s="4" t="s">
        <v>6</v>
      </c>
      <c r="B418" s="5">
        <v>44791</v>
      </c>
      <c r="C418" s="5">
        <v>45183</v>
      </c>
      <c r="D418" s="4">
        <v>27</v>
      </c>
      <c r="E418" s="4" t="s">
        <v>2</v>
      </c>
      <c r="F418" s="4" t="s">
        <v>1</v>
      </c>
      <c r="G418" s="4" t="s">
        <v>0</v>
      </c>
      <c r="H418" s="3">
        <v>4</v>
      </c>
      <c r="I418" s="4">
        <v>0</v>
      </c>
      <c r="J418" s="2">
        <v>0</v>
      </c>
      <c r="K418" s="1">
        <f t="shared" si="78"/>
        <v>10</v>
      </c>
      <c r="L418" s="1">
        <f t="shared" si="79"/>
        <v>0.4</v>
      </c>
    </row>
    <row r="419" spans="1:12" x14ac:dyDescent="0.3">
      <c r="A419" s="4" t="s">
        <v>6</v>
      </c>
      <c r="B419" s="5">
        <v>44791</v>
      </c>
      <c r="C419" s="5">
        <v>44834</v>
      </c>
      <c r="D419" s="4">
        <v>36</v>
      </c>
      <c r="E419" s="4" t="s">
        <v>2</v>
      </c>
      <c r="F419" s="4" t="s">
        <v>1</v>
      </c>
      <c r="G419" s="4" t="s">
        <v>0</v>
      </c>
      <c r="H419" s="3">
        <v>2</v>
      </c>
      <c r="I419" s="4">
        <v>0</v>
      </c>
      <c r="J419" s="2">
        <v>0</v>
      </c>
      <c r="K419" s="1">
        <f t="shared" si="78"/>
        <v>90</v>
      </c>
      <c r="L419" s="1">
        <f t="shared" si="79"/>
        <v>2.2222222222222223E-2</v>
      </c>
    </row>
    <row r="420" spans="1:12" x14ac:dyDescent="0.3">
      <c r="A420" s="4" t="s">
        <v>6</v>
      </c>
      <c r="B420" s="5">
        <v>44791</v>
      </c>
      <c r="C420" s="5">
        <v>44841</v>
      </c>
      <c r="D420" s="4">
        <v>43</v>
      </c>
      <c r="E420" s="4" t="s">
        <v>2</v>
      </c>
      <c r="F420" s="4" t="s">
        <v>1</v>
      </c>
      <c r="G420" s="4" t="s">
        <v>0</v>
      </c>
      <c r="H420" s="3">
        <v>9</v>
      </c>
      <c r="I420" s="4">
        <v>0</v>
      </c>
      <c r="J420" s="2">
        <v>0</v>
      </c>
      <c r="K420" s="1">
        <f t="shared" si="78"/>
        <v>70</v>
      </c>
      <c r="L420" s="1">
        <f t="shared" si="79"/>
        <v>0.12857142857142859</v>
      </c>
    </row>
    <row r="421" spans="1:12" x14ac:dyDescent="0.3">
      <c r="A421" s="1" t="s">
        <v>6</v>
      </c>
      <c r="B421" s="6">
        <v>44791</v>
      </c>
      <c r="C421" s="6">
        <v>44841</v>
      </c>
      <c r="D421" s="1">
        <v>50</v>
      </c>
      <c r="E421" s="1" t="s">
        <v>2</v>
      </c>
      <c r="F421" s="1" t="s">
        <v>1</v>
      </c>
      <c r="G421" s="1" t="s">
        <v>0</v>
      </c>
      <c r="H421" s="3">
        <v>8</v>
      </c>
      <c r="I421" s="1">
        <v>1</v>
      </c>
      <c r="J421" s="2">
        <v>1</v>
      </c>
      <c r="K421" s="1">
        <f t="shared" si="78"/>
        <v>63</v>
      </c>
      <c r="L421" s="1">
        <f t="shared" si="79"/>
        <v>0.12698412698412698</v>
      </c>
    </row>
    <row r="422" spans="1:12" x14ac:dyDescent="0.3">
      <c r="A422" s="4" t="s">
        <v>6</v>
      </c>
      <c r="B422" s="5">
        <v>44791</v>
      </c>
      <c r="C422" s="5">
        <v>44853</v>
      </c>
      <c r="D422" s="4">
        <v>55</v>
      </c>
      <c r="E422" s="4" t="s">
        <v>2</v>
      </c>
      <c r="F422" s="4" t="s">
        <v>1</v>
      </c>
      <c r="G422" s="4" t="s">
        <v>0</v>
      </c>
      <c r="H422" s="3">
        <v>3</v>
      </c>
      <c r="I422" s="4">
        <v>0</v>
      </c>
      <c r="J422" s="2">
        <v>1</v>
      </c>
      <c r="K422" s="1">
        <f t="shared" si="78"/>
        <v>45</v>
      </c>
      <c r="L422" s="1">
        <f t="shared" si="79"/>
        <v>6.6666666666666666E-2</v>
      </c>
    </row>
    <row r="423" spans="1:12" x14ac:dyDescent="0.3">
      <c r="A423" s="1" t="s">
        <v>6</v>
      </c>
      <c r="B423" s="5">
        <v>44791</v>
      </c>
      <c r="C423" s="6">
        <v>44848</v>
      </c>
      <c r="D423" s="1">
        <v>57</v>
      </c>
      <c r="E423" s="1" t="s">
        <v>2</v>
      </c>
      <c r="F423" s="1" t="s">
        <v>1</v>
      </c>
      <c r="G423" s="1" t="s">
        <v>0</v>
      </c>
      <c r="H423" s="3">
        <v>1</v>
      </c>
      <c r="I423" s="1">
        <v>0</v>
      </c>
      <c r="J423" s="2">
        <v>1</v>
      </c>
      <c r="K423" s="1">
        <f t="shared" si="78"/>
        <v>18</v>
      </c>
      <c r="L423" s="1">
        <f t="shared" si="79"/>
        <v>5.5555555555555552E-2</v>
      </c>
    </row>
    <row r="424" spans="1:12" x14ac:dyDescent="0.3">
      <c r="A424" s="1" t="s">
        <v>6</v>
      </c>
      <c r="C424" s="5">
        <v>44853</v>
      </c>
      <c r="D424" s="1">
        <v>62</v>
      </c>
      <c r="E424" s="1" t="s">
        <v>2</v>
      </c>
      <c r="F424" s="1" t="s">
        <v>1</v>
      </c>
      <c r="G424" s="1" t="s">
        <v>0</v>
      </c>
      <c r="H424" s="3">
        <v>0</v>
      </c>
      <c r="I424" s="1">
        <v>0</v>
      </c>
      <c r="J424" s="2">
        <v>1</v>
      </c>
      <c r="K424" s="1">
        <f t="shared" si="78"/>
        <v>45</v>
      </c>
      <c r="L424" s="1">
        <f t="shared" si="79"/>
        <v>0</v>
      </c>
    </row>
    <row r="425" spans="1:12" s="7" customFormat="1" x14ac:dyDescent="0.3">
      <c r="A425" s="7" t="s">
        <v>5</v>
      </c>
      <c r="B425" s="8">
        <v>44791</v>
      </c>
      <c r="C425" s="8">
        <v>44803</v>
      </c>
      <c r="D425" s="7">
        <v>12</v>
      </c>
      <c r="E425" s="7" t="s">
        <v>2</v>
      </c>
      <c r="F425" s="7" t="s">
        <v>1</v>
      </c>
      <c r="G425" s="7" t="s">
        <v>0</v>
      </c>
      <c r="H425" s="3">
        <v>3</v>
      </c>
      <c r="I425" s="7">
        <v>0</v>
      </c>
      <c r="J425" s="2">
        <v>0</v>
      </c>
      <c r="K425" s="7">
        <f>$D425*(10-$J425)</f>
        <v>120</v>
      </c>
      <c r="L425" s="7">
        <f>H425/(10-J425)/D425</f>
        <v>2.4999999999999998E-2</v>
      </c>
    </row>
    <row r="426" spans="1:12" x14ac:dyDescent="0.3">
      <c r="A426" s="1" t="s">
        <v>5</v>
      </c>
      <c r="B426" s="5">
        <v>44791</v>
      </c>
      <c r="C426" s="5">
        <v>44806</v>
      </c>
      <c r="D426" s="1">
        <f>C426-B426</f>
        <v>15</v>
      </c>
      <c r="E426" s="1" t="s">
        <v>2</v>
      </c>
      <c r="F426" s="1" t="s">
        <v>1</v>
      </c>
      <c r="G426" s="1" t="s">
        <v>0</v>
      </c>
      <c r="H426" s="3">
        <v>12</v>
      </c>
      <c r="I426" s="1">
        <v>0</v>
      </c>
      <c r="J426" s="2">
        <v>0</v>
      </c>
      <c r="K426" s="1">
        <f t="shared" ref="K426:K436" si="80">($D426-D425)*(10-$J426)</f>
        <v>30</v>
      </c>
      <c r="L426" s="1">
        <f t="shared" ref="L426:L436" si="81">H426/(10-J426)/(D426-D425)</f>
        <v>0.39999999999999997</v>
      </c>
    </row>
    <row r="427" spans="1:12" x14ac:dyDescent="0.3">
      <c r="A427" s="1" t="s">
        <v>5</v>
      </c>
      <c r="B427" s="5">
        <v>44791</v>
      </c>
      <c r="C427" s="5">
        <v>44816</v>
      </c>
      <c r="D427" s="1">
        <f>C427-B427-7</f>
        <v>18</v>
      </c>
      <c r="E427" s="1" t="s">
        <v>2</v>
      </c>
      <c r="F427" s="1" t="s">
        <v>1</v>
      </c>
      <c r="G427" s="1" t="s">
        <v>0</v>
      </c>
      <c r="H427" s="3">
        <v>1</v>
      </c>
      <c r="I427" s="1">
        <v>0</v>
      </c>
      <c r="J427" s="2">
        <v>0</v>
      </c>
      <c r="K427" s="1">
        <f t="shared" si="80"/>
        <v>30</v>
      </c>
      <c r="L427" s="1">
        <f t="shared" si="81"/>
        <v>3.3333333333333333E-2</v>
      </c>
    </row>
    <row r="428" spans="1:12" x14ac:dyDescent="0.3">
      <c r="A428" s="1" t="s">
        <v>5</v>
      </c>
      <c r="B428" s="5">
        <v>44791</v>
      </c>
      <c r="C428" s="5">
        <v>44811</v>
      </c>
      <c r="D428" s="1">
        <v>20</v>
      </c>
      <c r="E428" s="1" t="s">
        <v>2</v>
      </c>
      <c r="F428" s="1" t="s">
        <v>1</v>
      </c>
      <c r="G428" s="1" t="s">
        <v>0</v>
      </c>
      <c r="H428" s="3">
        <v>11</v>
      </c>
      <c r="I428" s="1">
        <v>0</v>
      </c>
      <c r="J428" s="2">
        <v>0</v>
      </c>
      <c r="K428" s="1">
        <f t="shared" si="80"/>
        <v>20</v>
      </c>
      <c r="L428" s="1">
        <f t="shared" si="81"/>
        <v>0.55000000000000004</v>
      </c>
    </row>
    <row r="429" spans="1:12" x14ac:dyDescent="0.3">
      <c r="A429" s="1" t="s">
        <v>5</v>
      </c>
      <c r="B429" s="5">
        <v>44791</v>
      </c>
      <c r="C429" s="5">
        <v>44819</v>
      </c>
      <c r="D429" s="1">
        <v>21</v>
      </c>
      <c r="E429" s="1" t="s">
        <v>2</v>
      </c>
      <c r="F429" s="1" t="s">
        <v>1</v>
      </c>
      <c r="G429" s="1" t="s">
        <v>0</v>
      </c>
      <c r="H429" s="3">
        <v>1</v>
      </c>
      <c r="I429" s="1">
        <v>0</v>
      </c>
      <c r="J429" s="2">
        <v>0</v>
      </c>
      <c r="K429" s="1">
        <f t="shared" si="80"/>
        <v>10</v>
      </c>
      <c r="L429" s="1">
        <f t="shared" si="81"/>
        <v>0.1</v>
      </c>
    </row>
    <row r="430" spans="1:12" x14ac:dyDescent="0.3">
      <c r="A430" s="4" t="s">
        <v>5</v>
      </c>
      <c r="B430" s="5">
        <v>44791</v>
      </c>
      <c r="C430" s="5">
        <v>44816</v>
      </c>
      <c r="D430" s="4">
        <v>25</v>
      </c>
      <c r="E430" s="4" t="s">
        <v>2</v>
      </c>
      <c r="F430" s="4" t="s">
        <v>1</v>
      </c>
      <c r="G430" s="4" t="s">
        <v>0</v>
      </c>
      <c r="H430" s="3">
        <v>2</v>
      </c>
      <c r="I430" s="4">
        <v>0</v>
      </c>
      <c r="J430" s="2">
        <v>0</v>
      </c>
      <c r="K430" s="1">
        <f t="shared" si="80"/>
        <v>40</v>
      </c>
      <c r="L430" s="1">
        <f t="shared" si="81"/>
        <v>0.05</v>
      </c>
    </row>
    <row r="431" spans="1:12" x14ac:dyDescent="0.3">
      <c r="A431" s="4" t="s">
        <v>5</v>
      </c>
      <c r="B431" s="5">
        <v>44791</v>
      </c>
      <c r="C431" s="5">
        <v>45190</v>
      </c>
      <c r="D431" s="4">
        <v>27</v>
      </c>
      <c r="E431" s="4" t="s">
        <v>2</v>
      </c>
      <c r="F431" s="4" t="s">
        <v>1</v>
      </c>
      <c r="G431" s="4" t="s">
        <v>0</v>
      </c>
      <c r="H431" s="3">
        <v>1</v>
      </c>
      <c r="I431" s="4">
        <v>0</v>
      </c>
      <c r="J431" s="2">
        <v>0</v>
      </c>
      <c r="K431" s="1">
        <f t="shared" si="80"/>
        <v>20</v>
      </c>
      <c r="L431" s="1">
        <f t="shared" si="81"/>
        <v>0.05</v>
      </c>
    </row>
    <row r="432" spans="1:12" x14ac:dyDescent="0.3">
      <c r="A432" s="4" t="s">
        <v>5</v>
      </c>
      <c r="B432" s="5">
        <v>44791</v>
      </c>
      <c r="C432" s="5">
        <v>44819</v>
      </c>
      <c r="D432" s="4">
        <v>28</v>
      </c>
      <c r="E432" s="4" t="s">
        <v>2</v>
      </c>
      <c r="F432" s="4" t="s">
        <v>1</v>
      </c>
      <c r="G432" s="4" t="s">
        <v>0</v>
      </c>
      <c r="H432" s="3">
        <v>4</v>
      </c>
      <c r="I432" s="4">
        <v>0</v>
      </c>
      <c r="J432" s="2">
        <v>0</v>
      </c>
      <c r="K432" s="1">
        <f t="shared" si="80"/>
        <v>10</v>
      </c>
      <c r="L432" s="1">
        <f t="shared" si="81"/>
        <v>0.4</v>
      </c>
    </row>
    <row r="433" spans="1:12" x14ac:dyDescent="0.3">
      <c r="A433" s="4" t="s">
        <v>5</v>
      </c>
      <c r="B433" s="5">
        <v>44791</v>
      </c>
      <c r="C433" s="5">
        <v>44825</v>
      </c>
      <c r="D433" s="4">
        <v>34</v>
      </c>
      <c r="E433" s="4" t="s">
        <v>2</v>
      </c>
      <c r="F433" s="4" t="s">
        <v>1</v>
      </c>
      <c r="G433" s="4" t="s">
        <v>0</v>
      </c>
      <c r="H433" s="3">
        <v>1</v>
      </c>
      <c r="I433" s="4">
        <v>0</v>
      </c>
      <c r="J433" s="2">
        <v>0</v>
      </c>
      <c r="K433" s="1">
        <f t="shared" si="80"/>
        <v>60</v>
      </c>
      <c r="L433" s="1">
        <f t="shared" si="81"/>
        <v>1.6666666666666666E-2</v>
      </c>
    </row>
    <row r="434" spans="1:12" x14ac:dyDescent="0.3">
      <c r="A434" s="4" t="s">
        <v>5</v>
      </c>
      <c r="B434" s="5">
        <v>44791</v>
      </c>
      <c r="C434" s="5">
        <v>44847</v>
      </c>
      <c r="D434" s="4">
        <v>49</v>
      </c>
      <c r="E434" s="4" t="s">
        <v>2</v>
      </c>
      <c r="F434" s="4" t="s">
        <v>1</v>
      </c>
      <c r="G434" s="4" t="s">
        <v>0</v>
      </c>
      <c r="H434" s="3">
        <v>3</v>
      </c>
      <c r="I434" s="4">
        <v>0</v>
      </c>
      <c r="J434" s="2">
        <v>0</v>
      </c>
      <c r="K434" s="1">
        <f t="shared" si="80"/>
        <v>150</v>
      </c>
      <c r="L434" s="1">
        <f t="shared" si="81"/>
        <v>0.02</v>
      </c>
    </row>
    <row r="435" spans="1:12" x14ac:dyDescent="0.3">
      <c r="A435" s="4" t="s">
        <v>5</v>
      </c>
      <c r="B435" s="5">
        <v>44791</v>
      </c>
      <c r="C435" s="5">
        <v>44852</v>
      </c>
      <c r="D435" s="4">
        <v>54</v>
      </c>
      <c r="E435" s="4" t="s">
        <v>2</v>
      </c>
      <c r="F435" s="4" t="s">
        <v>1</v>
      </c>
      <c r="G435" s="4" t="s">
        <v>0</v>
      </c>
      <c r="H435" s="3">
        <v>2</v>
      </c>
      <c r="I435" s="4">
        <v>0</v>
      </c>
      <c r="J435" s="2">
        <v>0</v>
      </c>
      <c r="K435" s="1">
        <f t="shared" si="80"/>
        <v>50</v>
      </c>
      <c r="L435" s="1">
        <f t="shared" si="81"/>
        <v>0.04</v>
      </c>
    </row>
    <row r="436" spans="1:12" x14ac:dyDescent="0.3">
      <c r="A436" s="1" t="s">
        <v>5</v>
      </c>
      <c r="C436" s="5">
        <v>44852</v>
      </c>
      <c r="D436" s="1">
        <v>61</v>
      </c>
      <c r="E436" s="1" t="s">
        <v>2</v>
      </c>
      <c r="F436" s="1" t="s">
        <v>1</v>
      </c>
      <c r="G436" s="1" t="s">
        <v>0</v>
      </c>
      <c r="H436" s="3">
        <v>0</v>
      </c>
      <c r="I436" s="1">
        <v>0</v>
      </c>
      <c r="J436" s="2">
        <v>0</v>
      </c>
      <c r="K436" s="1">
        <f t="shared" si="80"/>
        <v>70</v>
      </c>
      <c r="L436" s="1">
        <f t="shared" si="81"/>
        <v>0</v>
      </c>
    </row>
    <row r="437" spans="1:12" s="7" customFormat="1" x14ac:dyDescent="0.3">
      <c r="A437" s="7" t="s">
        <v>4</v>
      </c>
      <c r="B437" s="8">
        <v>44791</v>
      </c>
      <c r="C437" s="8">
        <v>44802</v>
      </c>
      <c r="D437" s="7">
        <f>C437-B437</f>
        <v>11</v>
      </c>
      <c r="E437" s="7" t="s">
        <v>2</v>
      </c>
      <c r="F437" s="7" t="s">
        <v>1</v>
      </c>
      <c r="G437" s="7" t="s">
        <v>0</v>
      </c>
      <c r="H437" s="3">
        <v>4</v>
      </c>
      <c r="I437" s="7">
        <v>0</v>
      </c>
      <c r="J437" s="2">
        <v>0</v>
      </c>
      <c r="K437" s="7">
        <f>$D437*(10-$J437)</f>
        <v>110</v>
      </c>
      <c r="L437" s="7">
        <f>H437/(10-J437)/D437</f>
        <v>3.6363636363636369E-2</v>
      </c>
    </row>
    <row r="438" spans="1:12" x14ac:dyDescent="0.3">
      <c r="A438" s="1" t="s">
        <v>4</v>
      </c>
      <c r="B438" s="5">
        <v>44791</v>
      </c>
      <c r="C438" s="5">
        <v>44806</v>
      </c>
      <c r="D438" s="1">
        <f>C438-B438</f>
        <v>15</v>
      </c>
      <c r="E438" s="1" t="s">
        <v>2</v>
      </c>
      <c r="F438" s="1" t="s">
        <v>1</v>
      </c>
      <c r="G438" s="1" t="s">
        <v>0</v>
      </c>
      <c r="H438" s="3">
        <v>27</v>
      </c>
      <c r="I438" s="1">
        <v>0</v>
      </c>
      <c r="J438" s="2">
        <v>0</v>
      </c>
      <c r="K438" s="1">
        <f t="shared" ref="K438:K446" si="82">($D438-D437)*(10-$J438)</f>
        <v>40</v>
      </c>
      <c r="L438" s="1">
        <f t="shared" ref="L438:L446" si="83">H438/(10-J438)/(D438-D437)</f>
        <v>0.67500000000000004</v>
      </c>
    </row>
    <row r="439" spans="1:12" x14ac:dyDescent="0.3">
      <c r="A439" s="1" t="s">
        <v>4</v>
      </c>
      <c r="B439" s="5">
        <v>44791</v>
      </c>
      <c r="C439" s="5">
        <v>44812</v>
      </c>
      <c r="D439" s="1">
        <v>21</v>
      </c>
      <c r="E439" s="1" t="s">
        <v>2</v>
      </c>
      <c r="F439" s="1" t="s">
        <v>1</v>
      </c>
      <c r="G439" s="1" t="s">
        <v>0</v>
      </c>
      <c r="H439" s="3">
        <v>11</v>
      </c>
      <c r="I439" s="1">
        <v>0</v>
      </c>
      <c r="J439" s="2">
        <v>0</v>
      </c>
      <c r="K439" s="1">
        <f t="shared" si="82"/>
        <v>60</v>
      </c>
      <c r="L439" s="1">
        <f t="shared" si="83"/>
        <v>0.18333333333333335</v>
      </c>
    </row>
    <row r="440" spans="1:12" x14ac:dyDescent="0.3">
      <c r="A440" s="4" t="s">
        <v>4</v>
      </c>
      <c r="B440" s="5">
        <v>44791</v>
      </c>
      <c r="C440" s="5">
        <v>44817</v>
      </c>
      <c r="D440" s="4">
        <v>26</v>
      </c>
      <c r="E440" s="4" t="s">
        <v>2</v>
      </c>
      <c r="F440" s="4" t="s">
        <v>1</v>
      </c>
      <c r="G440" s="4" t="s">
        <v>0</v>
      </c>
      <c r="H440" s="3">
        <v>5</v>
      </c>
      <c r="I440" s="4">
        <v>0</v>
      </c>
      <c r="J440" s="2">
        <v>0</v>
      </c>
      <c r="K440" s="1">
        <f t="shared" si="82"/>
        <v>50</v>
      </c>
      <c r="L440" s="1">
        <f t="shared" si="83"/>
        <v>0.1</v>
      </c>
    </row>
    <row r="441" spans="1:12" x14ac:dyDescent="0.3">
      <c r="A441" s="4" t="s">
        <v>4</v>
      </c>
      <c r="B441" s="5">
        <v>44791</v>
      </c>
      <c r="C441" s="5">
        <v>44823</v>
      </c>
      <c r="D441" s="4">
        <v>32</v>
      </c>
      <c r="E441" s="4" t="s">
        <v>2</v>
      </c>
      <c r="F441" s="4" t="s">
        <v>1</v>
      </c>
      <c r="G441" s="4" t="s">
        <v>0</v>
      </c>
      <c r="H441" s="3">
        <v>3</v>
      </c>
      <c r="I441" s="4">
        <v>0</v>
      </c>
      <c r="J441" s="2">
        <v>0</v>
      </c>
      <c r="K441" s="1">
        <f t="shared" si="82"/>
        <v>60</v>
      </c>
      <c r="L441" s="1">
        <f t="shared" si="83"/>
        <v>4.9999999999999996E-2</v>
      </c>
    </row>
    <row r="442" spans="1:12" x14ac:dyDescent="0.3">
      <c r="A442" s="1" t="s">
        <v>4</v>
      </c>
      <c r="B442" s="6">
        <v>44791</v>
      </c>
      <c r="C442" s="6">
        <v>44832</v>
      </c>
      <c r="D442" s="1">
        <v>34</v>
      </c>
      <c r="E442" s="1" t="s">
        <v>2</v>
      </c>
      <c r="F442" s="1" t="s">
        <v>1</v>
      </c>
      <c r="G442" s="1" t="s">
        <v>0</v>
      </c>
      <c r="H442" s="3">
        <v>1</v>
      </c>
      <c r="I442" s="1">
        <v>0</v>
      </c>
      <c r="J442" s="2">
        <v>0</v>
      </c>
      <c r="K442" s="1">
        <f t="shared" si="82"/>
        <v>20</v>
      </c>
      <c r="L442" s="1">
        <f t="shared" si="83"/>
        <v>0.05</v>
      </c>
    </row>
    <row r="443" spans="1:12" x14ac:dyDescent="0.3">
      <c r="A443" s="1" t="s">
        <v>4</v>
      </c>
      <c r="B443" s="6">
        <v>44791</v>
      </c>
      <c r="C443" s="6">
        <v>44832</v>
      </c>
      <c r="D443" s="1">
        <v>41</v>
      </c>
      <c r="E443" s="1" t="s">
        <v>2</v>
      </c>
      <c r="F443" s="1" t="s">
        <v>1</v>
      </c>
      <c r="G443" s="1" t="s">
        <v>0</v>
      </c>
      <c r="H443" s="3">
        <v>3</v>
      </c>
      <c r="I443" s="1">
        <v>1</v>
      </c>
      <c r="J443" s="2">
        <v>1</v>
      </c>
      <c r="K443" s="1">
        <f t="shared" si="82"/>
        <v>63</v>
      </c>
      <c r="L443" s="1">
        <f t="shared" si="83"/>
        <v>4.7619047619047616E-2</v>
      </c>
    </row>
    <row r="444" spans="1:12" x14ac:dyDescent="0.3">
      <c r="A444" s="1" t="s">
        <v>4</v>
      </c>
      <c r="B444" s="6">
        <v>44791</v>
      </c>
      <c r="C444" s="6">
        <v>44839</v>
      </c>
      <c r="D444" s="1">
        <v>48</v>
      </c>
      <c r="E444" s="1" t="s">
        <v>2</v>
      </c>
      <c r="F444" s="1" t="s">
        <v>1</v>
      </c>
      <c r="G444" s="1" t="s">
        <v>0</v>
      </c>
      <c r="H444" s="3">
        <v>3</v>
      </c>
      <c r="I444" s="1">
        <v>1</v>
      </c>
      <c r="J444" s="2">
        <v>2</v>
      </c>
      <c r="K444" s="1">
        <f t="shared" si="82"/>
        <v>56</v>
      </c>
      <c r="L444" s="1">
        <f t="shared" si="83"/>
        <v>5.3571428571428568E-2</v>
      </c>
    </row>
    <row r="445" spans="1:12" x14ac:dyDescent="0.3">
      <c r="A445" s="4" t="s">
        <v>4</v>
      </c>
      <c r="B445" s="5">
        <v>44791</v>
      </c>
      <c r="C445" s="5">
        <v>44851</v>
      </c>
      <c r="D445" s="4">
        <v>53</v>
      </c>
      <c r="E445" s="4" t="s">
        <v>2</v>
      </c>
      <c r="F445" s="4" t="s">
        <v>1</v>
      </c>
      <c r="G445" s="4" t="s">
        <v>0</v>
      </c>
      <c r="H445" s="3">
        <v>3</v>
      </c>
      <c r="I445" s="4">
        <v>0</v>
      </c>
      <c r="J445" s="2">
        <v>2</v>
      </c>
      <c r="K445" s="1">
        <f t="shared" si="82"/>
        <v>40</v>
      </c>
      <c r="L445" s="1">
        <f t="shared" si="83"/>
        <v>7.4999999999999997E-2</v>
      </c>
    </row>
    <row r="446" spans="1:12" x14ac:dyDescent="0.3">
      <c r="A446" s="1" t="s">
        <v>4</v>
      </c>
      <c r="C446" s="5">
        <v>44851</v>
      </c>
      <c r="D446" s="1">
        <v>60</v>
      </c>
      <c r="E446" s="1" t="s">
        <v>2</v>
      </c>
      <c r="F446" s="1" t="s">
        <v>1</v>
      </c>
      <c r="G446" s="1" t="s">
        <v>0</v>
      </c>
      <c r="H446" s="3">
        <v>0</v>
      </c>
      <c r="I446" s="1">
        <v>1</v>
      </c>
      <c r="J446" s="2">
        <v>3</v>
      </c>
      <c r="K446" s="1">
        <f t="shared" si="82"/>
        <v>49</v>
      </c>
      <c r="L446" s="1">
        <f t="shared" si="83"/>
        <v>0</v>
      </c>
    </row>
    <row r="447" spans="1:12" s="7" customFormat="1" x14ac:dyDescent="0.3">
      <c r="A447" s="7" t="s">
        <v>3</v>
      </c>
      <c r="B447" s="8">
        <v>44791</v>
      </c>
      <c r="C447" s="8">
        <v>44803</v>
      </c>
      <c r="D447" s="7">
        <v>12</v>
      </c>
      <c r="E447" s="7" t="s">
        <v>2</v>
      </c>
      <c r="F447" s="7" t="s">
        <v>1</v>
      </c>
      <c r="G447" s="7" t="s">
        <v>0</v>
      </c>
      <c r="H447" s="3">
        <v>7</v>
      </c>
      <c r="I447" s="7">
        <v>0</v>
      </c>
      <c r="J447" s="2">
        <v>0</v>
      </c>
      <c r="K447" s="7">
        <f>$D447*(10-$J447)</f>
        <v>120</v>
      </c>
      <c r="L447" s="7">
        <f>H447/(10-J447)/D447</f>
        <v>5.8333333333333327E-2</v>
      </c>
    </row>
    <row r="448" spans="1:12" x14ac:dyDescent="0.3">
      <c r="A448" s="1" t="s">
        <v>3</v>
      </c>
      <c r="B448" s="5">
        <v>44791</v>
      </c>
      <c r="C448" s="5">
        <v>44809</v>
      </c>
      <c r="D448" s="1">
        <f>C448-B448</f>
        <v>18</v>
      </c>
      <c r="E448" s="1" t="s">
        <v>2</v>
      </c>
      <c r="F448" s="1" t="s">
        <v>1</v>
      </c>
      <c r="G448" s="1" t="s">
        <v>0</v>
      </c>
      <c r="H448" s="3">
        <v>10</v>
      </c>
      <c r="I448" s="1">
        <v>0</v>
      </c>
      <c r="J448" s="2">
        <v>0</v>
      </c>
      <c r="K448" s="1">
        <f t="shared" ref="K448:K456" si="84">($D448-D447)*(10-$J448)</f>
        <v>60</v>
      </c>
      <c r="L448" s="1">
        <f t="shared" ref="L448:L456" si="85">H448/(10-J448)/(D448-D447)</f>
        <v>0.16666666666666666</v>
      </c>
    </row>
    <row r="449" spans="1:12" x14ac:dyDescent="0.3">
      <c r="A449" s="1" t="s">
        <v>3</v>
      </c>
      <c r="B449" s="6">
        <v>44791</v>
      </c>
      <c r="C449" s="6">
        <v>44813</v>
      </c>
      <c r="D449" s="1">
        <v>22</v>
      </c>
      <c r="E449" s="1" t="s">
        <v>2</v>
      </c>
      <c r="F449" s="1" t="s">
        <v>1</v>
      </c>
      <c r="G449" s="1" t="s">
        <v>0</v>
      </c>
      <c r="H449" s="3">
        <v>3</v>
      </c>
      <c r="I449" s="1">
        <v>0</v>
      </c>
      <c r="J449" s="2">
        <v>0</v>
      </c>
      <c r="K449" s="1">
        <f t="shared" si="84"/>
        <v>40</v>
      </c>
      <c r="L449" s="1">
        <f t="shared" si="85"/>
        <v>7.4999999999999997E-2</v>
      </c>
    </row>
    <row r="450" spans="1:12" x14ac:dyDescent="0.3">
      <c r="A450" s="4" t="s">
        <v>3</v>
      </c>
      <c r="B450" s="5">
        <v>44791</v>
      </c>
      <c r="C450" s="5">
        <v>44824</v>
      </c>
      <c r="D450" s="4">
        <v>26</v>
      </c>
      <c r="E450" s="4" t="s">
        <v>2</v>
      </c>
      <c r="F450" s="4" t="s">
        <v>1</v>
      </c>
      <c r="G450" s="4" t="s">
        <v>0</v>
      </c>
      <c r="H450" s="3">
        <v>1</v>
      </c>
      <c r="I450" s="4">
        <v>0</v>
      </c>
      <c r="J450" s="2">
        <v>0</v>
      </c>
      <c r="K450" s="1">
        <f t="shared" si="84"/>
        <v>40</v>
      </c>
      <c r="L450" s="1">
        <f t="shared" si="85"/>
        <v>2.5000000000000001E-2</v>
      </c>
    </row>
    <row r="451" spans="1:12" x14ac:dyDescent="0.3">
      <c r="A451" s="4" t="s">
        <v>3</v>
      </c>
      <c r="B451" s="5">
        <v>44791</v>
      </c>
      <c r="C451" s="5">
        <v>45183</v>
      </c>
      <c r="D451" s="4">
        <v>27</v>
      </c>
      <c r="E451" s="4" t="s">
        <v>2</v>
      </c>
      <c r="F451" s="4" t="s">
        <v>1</v>
      </c>
      <c r="G451" s="4" t="s">
        <v>0</v>
      </c>
      <c r="H451" s="3">
        <v>18</v>
      </c>
      <c r="I451" s="4">
        <v>0</v>
      </c>
      <c r="J451" s="2">
        <v>0</v>
      </c>
      <c r="K451" s="1">
        <f t="shared" si="84"/>
        <v>10</v>
      </c>
      <c r="L451" s="1">
        <f t="shared" si="85"/>
        <v>1.8</v>
      </c>
    </row>
    <row r="452" spans="1:12" x14ac:dyDescent="0.3">
      <c r="A452" s="4" t="s">
        <v>3</v>
      </c>
      <c r="B452" s="5">
        <v>44791</v>
      </c>
      <c r="C452" s="5">
        <v>44824</v>
      </c>
      <c r="D452" s="4">
        <v>33</v>
      </c>
      <c r="E452" s="4" t="s">
        <v>2</v>
      </c>
      <c r="F452" s="4" t="s">
        <v>1</v>
      </c>
      <c r="G452" s="4" t="s">
        <v>0</v>
      </c>
      <c r="H452" s="3">
        <v>5</v>
      </c>
      <c r="I452" s="4">
        <v>0</v>
      </c>
      <c r="J452" s="2">
        <v>0</v>
      </c>
      <c r="K452" s="1">
        <f t="shared" si="84"/>
        <v>60</v>
      </c>
      <c r="L452" s="1">
        <f t="shared" si="85"/>
        <v>8.3333333333333329E-2</v>
      </c>
    </row>
    <row r="453" spans="1:12" x14ac:dyDescent="0.3">
      <c r="A453" s="4" t="s">
        <v>3</v>
      </c>
      <c r="B453" s="5">
        <v>44791</v>
      </c>
      <c r="C453" s="5">
        <v>44834</v>
      </c>
      <c r="D453" s="4">
        <v>36</v>
      </c>
      <c r="E453" s="4" t="s">
        <v>2</v>
      </c>
      <c r="F453" s="4" t="s">
        <v>1</v>
      </c>
      <c r="G453" s="4" t="s">
        <v>0</v>
      </c>
      <c r="H453" s="3">
        <v>3</v>
      </c>
      <c r="I453" s="4">
        <v>0</v>
      </c>
      <c r="J453" s="2">
        <v>0</v>
      </c>
      <c r="K453" s="1">
        <f t="shared" si="84"/>
        <v>30</v>
      </c>
      <c r="L453" s="1">
        <f t="shared" si="85"/>
        <v>9.9999999999999992E-2</v>
      </c>
    </row>
    <row r="454" spans="1:12" x14ac:dyDescent="0.3">
      <c r="A454" s="1" t="s">
        <v>3</v>
      </c>
      <c r="B454" s="6">
        <v>44791</v>
      </c>
      <c r="C454" s="6">
        <v>44834</v>
      </c>
      <c r="D454" s="1">
        <v>43</v>
      </c>
      <c r="E454" s="1" t="s">
        <v>2</v>
      </c>
      <c r="F454" s="1" t="s">
        <v>1</v>
      </c>
      <c r="G454" s="1" t="s">
        <v>0</v>
      </c>
      <c r="H454" s="3">
        <v>3</v>
      </c>
      <c r="I454" s="1">
        <v>0</v>
      </c>
      <c r="J454" s="2">
        <v>0</v>
      </c>
      <c r="K454" s="1">
        <f t="shared" si="84"/>
        <v>70</v>
      </c>
      <c r="L454" s="1">
        <f t="shared" si="85"/>
        <v>4.2857142857142858E-2</v>
      </c>
    </row>
    <row r="455" spans="1:12" x14ac:dyDescent="0.3">
      <c r="A455" s="1" t="s">
        <v>3</v>
      </c>
      <c r="B455" s="6">
        <v>44791</v>
      </c>
      <c r="C455" s="6">
        <v>44848</v>
      </c>
      <c r="D455" s="1">
        <v>50</v>
      </c>
      <c r="E455" s="1" t="s">
        <v>2</v>
      </c>
      <c r="F455" s="1" t="s">
        <v>1</v>
      </c>
      <c r="G455" s="1" t="s">
        <v>0</v>
      </c>
      <c r="H455" s="3">
        <v>2</v>
      </c>
      <c r="I455" s="1">
        <v>1</v>
      </c>
      <c r="J455" s="2">
        <v>1</v>
      </c>
      <c r="K455" s="1">
        <f t="shared" si="84"/>
        <v>63</v>
      </c>
      <c r="L455" s="1">
        <f t="shared" si="85"/>
        <v>3.1746031746031744E-2</v>
      </c>
    </row>
    <row r="456" spans="1:12" x14ac:dyDescent="0.3">
      <c r="A456" s="1" t="s">
        <v>3</v>
      </c>
      <c r="B456" s="5">
        <v>44791</v>
      </c>
      <c r="C456" s="5">
        <v>44851</v>
      </c>
      <c r="D456" s="4">
        <v>60</v>
      </c>
      <c r="E456" s="1" t="s">
        <v>2</v>
      </c>
      <c r="F456" s="1" t="s">
        <v>1</v>
      </c>
      <c r="G456" s="1" t="s">
        <v>0</v>
      </c>
      <c r="H456" s="3">
        <v>0</v>
      </c>
      <c r="I456" s="1">
        <v>1</v>
      </c>
      <c r="J456" s="2">
        <v>1</v>
      </c>
      <c r="K456" s="1">
        <f t="shared" si="84"/>
        <v>90</v>
      </c>
      <c r="L456" s="1">
        <f t="shared" si="85"/>
        <v>0</v>
      </c>
    </row>
  </sheetData>
  <autoFilter ref="A1:A457" xr:uid="{7FAEA988-8DA1-4DD6-A7CC-AEE26CD75922}"/>
  <conditionalFormatting sqref="L1:L1048576">
    <cfRule type="cellIs" dxfId="0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201B6-16A8-4891-A3F5-A482E54AC3A8}">
  <dimension ref="A1:H46"/>
  <sheetViews>
    <sheetView tabSelected="1" workbookViewId="0">
      <selection activeCell="K7" sqref="K7"/>
    </sheetView>
  </sheetViews>
  <sheetFormatPr defaultColWidth="11.5546875" defaultRowHeight="14.4" x14ac:dyDescent="0.3"/>
  <cols>
    <col min="3" max="3" width="11.5546875" style="17"/>
    <col min="8" max="8" width="20.77734375" customWidth="1"/>
    <col min="10" max="10" width="16.77734375" customWidth="1"/>
    <col min="11" max="11" width="14.88671875" customWidth="1"/>
  </cols>
  <sheetData>
    <row r="1" spans="1:8" x14ac:dyDescent="0.3">
      <c r="A1" t="s">
        <v>69</v>
      </c>
      <c r="B1" t="s">
        <v>74</v>
      </c>
      <c r="C1" s="17" t="s">
        <v>75</v>
      </c>
      <c r="D1" t="s">
        <v>76</v>
      </c>
      <c r="E1" t="s">
        <v>77</v>
      </c>
      <c r="F1" t="s">
        <v>78</v>
      </c>
      <c r="G1" t="s">
        <v>79</v>
      </c>
      <c r="H1" t="s">
        <v>80</v>
      </c>
    </row>
    <row r="2" spans="1:8" x14ac:dyDescent="0.3">
      <c r="A2" t="s">
        <v>61</v>
      </c>
      <c r="B2">
        <f>SUM(PlathynothrusPeltifer!H2:H10)</f>
        <v>38</v>
      </c>
      <c r="C2" s="17">
        <v>2</v>
      </c>
      <c r="D2" t="s">
        <v>56</v>
      </c>
      <c r="E2">
        <v>35</v>
      </c>
      <c r="F2">
        <v>0</v>
      </c>
      <c r="G2">
        <f>SUM(PlathynothrusPeltifer!K2,PlathynothrusPeltifer!K3,PlathynothrusPeltifer!K4,PlathynothrusPeltifer!K5,PlathynothrusPeltifer!K6,PlathynothrusPeltifer!K7,PlathynothrusPeltifer!K8,PlathynothrusPeltifer!K9,PlathynothrusPeltifer!K10)</f>
        <v>582</v>
      </c>
      <c r="H2">
        <f>B2/G2</f>
        <v>6.5292096219931275E-2</v>
      </c>
    </row>
    <row r="3" spans="1:8" x14ac:dyDescent="0.3">
      <c r="A3" t="s">
        <v>60</v>
      </c>
      <c r="B3">
        <f>SUM(PlathynothrusPeltifer!H11:H18)</f>
        <v>31</v>
      </c>
      <c r="C3" s="17">
        <v>0</v>
      </c>
      <c r="D3" t="s">
        <v>56</v>
      </c>
      <c r="E3">
        <v>21</v>
      </c>
      <c r="F3">
        <v>0</v>
      </c>
      <c r="G3">
        <f>SUM(PlathynothrusPeltifer!K11,PlathynothrusPeltifer!K12,PlathynothrusPeltifer!K13,PlathynothrusPeltifer!K14,PlathynothrusPeltifer!K15,PlathynothrusPeltifer!K16,PlathynothrusPeltifer!K17,PlathynothrusPeltifer!K18)</f>
        <v>610</v>
      </c>
      <c r="H3">
        <f t="shared" ref="H3:H46" si="0">B3/G3</f>
        <v>5.0819672131147541E-2</v>
      </c>
    </row>
    <row r="4" spans="1:8" x14ac:dyDescent="0.3">
      <c r="A4" t="s">
        <v>59</v>
      </c>
      <c r="B4">
        <f>SUM(PlathynothrusPeltifer!H19:H27)</f>
        <v>32</v>
      </c>
      <c r="C4" s="17">
        <v>4</v>
      </c>
      <c r="D4" t="s">
        <v>56</v>
      </c>
      <c r="E4">
        <v>26</v>
      </c>
      <c r="F4">
        <v>0</v>
      </c>
      <c r="G4">
        <f>SUM(PlathynothrusPeltifer!K19,PlathynothrusPeltifer!K20,PlathynothrusPeltifer!K21,PlathynothrusPeltifer!K22,PlathynothrusPeltifer!K23,PlathynothrusPeltifer!K24,PlathynothrusPeltifer!K25,PlathynothrusPeltifer!K26,PlathynothrusPeltifer!K27)</f>
        <v>503</v>
      </c>
      <c r="H4">
        <f t="shared" si="0"/>
        <v>6.3618290258449298E-2</v>
      </c>
    </row>
    <row r="5" spans="1:8" x14ac:dyDescent="0.3">
      <c r="A5" t="s">
        <v>58</v>
      </c>
      <c r="B5">
        <f>SUM(PlathynothrusPeltifer!H29:H38)</f>
        <v>25</v>
      </c>
      <c r="C5" s="17">
        <v>2</v>
      </c>
      <c r="D5" t="s">
        <v>56</v>
      </c>
      <c r="E5">
        <v>22</v>
      </c>
      <c r="F5">
        <v>1</v>
      </c>
      <c r="G5">
        <f>SUM(PlathynothrusPeltifer!K28,PlathynothrusPeltifer!K29,PlathynothrusPeltifer!K30,PlathynothrusPeltifer!K31,PlathynothrusPeltifer!K32,PlathynothrusPeltifer!K33,PlathynothrusPeltifer!K34,PlathynothrusPeltifer!K35,PlathynothrusPeltifer!K36,PlathynothrusPeltifer!K37,PlathynothrusPeltifer!K38)</f>
        <v>578</v>
      </c>
      <c r="H5">
        <f t="shared" si="0"/>
        <v>4.3252595155709339E-2</v>
      </c>
    </row>
    <row r="6" spans="1:8" x14ac:dyDescent="0.3">
      <c r="A6" t="s">
        <v>57</v>
      </c>
      <c r="B6">
        <f>SUM(PlathynothrusPeltifer!H40:H50)</f>
        <v>45</v>
      </c>
      <c r="C6" s="17">
        <v>5</v>
      </c>
      <c r="D6" t="s">
        <v>56</v>
      </c>
      <c r="E6">
        <v>44</v>
      </c>
      <c r="F6">
        <v>0</v>
      </c>
      <c r="G6">
        <f>SUM(PlathynothrusPeltifer!K39:K50)</f>
        <v>468</v>
      </c>
      <c r="H6">
        <f t="shared" si="0"/>
        <v>9.6153846153846159E-2</v>
      </c>
    </row>
    <row r="7" spans="1:8" x14ac:dyDescent="0.3">
      <c r="A7" t="s">
        <v>54</v>
      </c>
      <c r="B7">
        <f>SUM(PlathynothrusPeltifer!H51:H60)</f>
        <v>26</v>
      </c>
      <c r="C7" s="17">
        <v>1</v>
      </c>
      <c r="D7" t="s">
        <v>49</v>
      </c>
      <c r="E7">
        <v>41</v>
      </c>
      <c r="F7">
        <v>1</v>
      </c>
      <c r="G7">
        <f>SUM(PlathynothrusPeltifer!K51,PlathynothrusPeltifer!K52,PlathynothrusPeltifer!K53,PlathynothrusPeltifer!K54,PlathynothrusPeltifer!K55,PlathynothrusPeltifer!K56,PlathynothrusPeltifer!K57,PlathynothrusPeltifer!K58,PlathynothrusPeltifer!K59,PlathynothrusPeltifer!K60)</f>
        <v>613</v>
      </c>
      <c r="H7">
        <f t="shared" si="0"/>
        <v>4.2414355628058731E-2</v>
      </c>
    </row>
    <row r="8" spans="1:8" x14ac:dyDescent="0.3">
      <c r="A8" t="s">
        <v>53</v>
      </c>
      <c r="B8">
        <f>SUM(PlathynothrusPeltifer!H61:H73)</f>
        <v>41</v>
      </c>
      <c r="C8" s="17">
        <v>1</v>
      </c>
      <c r="D8" t="s">
        <v>49</v>
      </c>
      <c r="E8">
        <v>35</v>
      </c>
      <c r="F8">
        <v>1</v>
      </c>
      <c r="G8">
        <f>SUM(PlathynothrusPeltifer!K61,PlathynothrusPeltifer!K62,PlathynothrusPeltifer!K63,PlathynothrusPeltifer!K64,PlathynothrusPeltifer!K65,PlathynothrusPeltifer!K66,PlathynothrusPeltifer!K67,PlathynothrusPeltifer!K68,PlathynothrusPeltifer!K69,PlathynothrusPeltifer!K70,PlathynothrusPeltifer!K71,PlathynothrusPeltifer!K72,PlathynothrusPeltifer!K73)</f>
        <v>603</v>
      </c>
      <c r="H8">
        <f t="shared" si="0"/>
        <v>6.7993366500829183E-2</v>
      </c>
    </row>
    <row r="9" spans="1:8" x14ac:dyDescent="0.3">
      <c r="A9" t="s">
        <v>52</v>
      </c>
      <c r="B9">
        <f>SUM(PlathynothrusPeltifer!H74:H83)</f>
        <v>43</v>
      </c>
      <c r="C9" s="17">
        <v>1</v>
      </c>
      <c r="D9" t="s">
        <v>49</v>
      </c>
      <c r="E9">
        <v>31</v>
      </c>
      <c r="F9">
        <v>0</v>
      </c>
      <c r="G9">
        <f>SUM(PlathynothrusPeltifer!K74,PlathynothrusPeltifer!K75,PlathynothrusPeltifer!K76,PlathynothrusPeltifer!K77,PlathynothrusPeltifer!K78,PlathynothrusPeltifer!K79,PlathynothrusPeltifer!K80,PlathynothrusPeltifer!K81,PlathynothrusPeltifer!K82,PlathynothrusPeltifer!K83)</f>
        <v>601</v>
      </c>
      <c r="H9">
        <f t="shared" si="0"/>
        <v>7.1547420965058242E-2</v>
      </c>
    </row>
    <row r="10" spans="1:8" x14ac:dyDescent="0.3">
      <c r="A10" t="s">
        <v>51</v>
      </c>
      <c r="B10">
        <f>SUM(PlathynothrusPeltifer!H84:H94)</f>
        <v>52</v>
      </c>
      <c r="C10" s="17">
        <v>1</v>
      </c>
      <c r="D10" t="s">
        <v>49</v>
      </c>
      <c r="E10">
        <v>51</v>
      </c>
      <c r="F10">
        <v>8</v>
      </c>
      <c r="G10">
        <f>SUM(PlathynothrusPeltifer!K84,PlathynothrusPeltifer!K85,PlathynothrusPeltifer!K86,PlathynothrusPeltifer!K87,PlathynothrusPeltifer!K88,PlathynothrusPeltifer!K89,PlathynothrusPeltifer!K90,PlathynothrusPeltifer!K91,PlathynothrusPeltifer!K92,PlathynothrusPeltifer!K93,PlathynothrusPeltifer!K94)</f>
        <v>615</v>
      </c>
      <c r="H10">
        <f t="shared" si="0"/>
        <v>8.4552845528455281E-2</v>
      </c>
    </row>
    <row r="11" spans="1:8" x14ac:dyDescent="0.3">
      <c r="A11" t="s">
        <v>50</v>
      </c>
      <c r="B11">
        <f>SUM(PlathynothrusPeltifer!H95:H105)</f>
        <v>36</v>
      </c>
      <c r="C11" s="17">
        <v>1</v>
      </c>
      <c r="D11" t="s">
        <v>49</v>
      </c>
      <c r="E11">
        <v>19</v>
      </c>
      <c r="F11">
        <v>0</v>
      </c>
      <c r="G11">
        <f>SUM(PlathynothrusPeltifer!K95:K105)</f>
        <v>575</v>
      </c>
      <c r="H11">
        <f t="shared" si="0"/>
        <v>6.2608695652173918E-2</v>
      </c>
    </row>
    <row r="12" spans="1:8" x14ac:dyDescent="0.3">
      <c r="A12" t="s">
        <v>46</v>
      </c>
      <c r="B12">
        <f>SUM(PlathynothrusPeltifer!H106:H115)</f>
        <v>47</v>
      </c>
      <c r="C12" s="17">
        <v>0</v>
      </c>
      <c r="D12" t="s">
        <v>41</v>
      </c>
      <c r="E12">
        <v>36</v>
      </c>
      <c r="F12">
        <v>1</v>
      </c>
      <c r="G12">
        <f>SUM(PlathynothrusPeltifer!K106:K115)</f>
        <v>620</v>
      </c>
      <c r="H12">
        <f t="shared" si="0"/>
        <v>7.5806451612903225E-2</v>
      </c>
    </row>
    <row r="13" spans="1:8" x14ac:dyDescent="0.3">
      <c r="A13" t="s">
        <v>45</v>
      </c>
      <c r="B13">
        <f>SUM(PlathynothrusPeltifer!H116:H129)</f>
        <v>39</v>
      </c>
      <c r="C13" s="17">
        <v>2</v>
      </c>
      <c r="D13" t="s">
        <v>41</v>
      </c>
      <c r="E13">
        <v>27</v>
      </c>
      <c r="F13">
        <v>0</v>
      </c>
      <c r="G13">
        <f>SUM(PlathynothrusPeltifer!K116:K129)</f>
        <v>586</v>
      </c>
      <c r="H13">
        <f t="shared" si="0"/>
        <v>6.655290102389079E-2</v>
      </c>
    </row>
    <row r="14" spans="1:8" x14ac:dyDescent="0.3">
      <c r="A14" t="s">
        <v>44</v>
      </c>
      <c r="B14">
        <f>SUM(PlathynothrusPeltifer!H130:H142)</f>
        <v>33</v>
      </c>
      <c r="C14" s="17">
        <v>0</v>
      </c>
      <c r="D14" t="s">
        <v>41</v>
      </c>
      <c r="E14">
        <v>24</v>
      </c>
      <c r="F14">
        <v>2</v>
      </c>
      <c r="G14">
        <f>SUM(PlathynothrusPeltifer!K130:K142)</f>
        <v>600</v>
      </c>
      <c r="H14">
        <f t="shared" si="0"/>
        <v>5.5E-2</v>
      </c>
    </row>
    <row r="15" spans="1:8" x14ac:dyDescent="0.3">
      <c r="A15" t="s">
        <v>43</v>
      </c>
      <c r="B15">
        <f>SUM(PlathynothrusPeltifer!H143:H151)</f>
        <v>38</v>
      </c>
      <c r="C15" s="17">
        <v>1</v>
      </c>
      <c r="D15" t="s">
        <v>41</v>
      </c>
      <c r="E15">
        <v>29</v>
      </c>
      <c r="F15">
        <v>0</v>
      </c>
      <c r="G15">
        <f>SUM(PlathynothrusPeltifer!K143:K151)</f>
        <v>576</v>
      </c>
      <c r="H15">
        <f t="shared" si="0"/>
        <v>6.5972222222222224E-2</v>
      </c>
    </row>
    <row r="16" spans="1:8" x14ac:dyDescent="0.3">
      <c r="A16" t="s">
        <v>42</v>
      </c>
      <c r="B16">
        <f>SUM(PlathynothrusPeltifer!H152:H161)</f>
        <v>40</v>
      </c>
      <c r="C16" s="17">
        <v>0</v>
      </c>
      <c r="D16" t="s">
        <v>41</v>
      </c>
      <c r="E16">
        <v>35</v>
      </c>
      <c r="F16">
        <v>0</v>
      </c>
      <c r="G16">
        <f>SUM(PlathynothrusPeltifer!K152:K160,PlathynothrusPeltifer!K161)</f>
        <v>610</v>
      </c>
      <c r="H16">
        <f t="shared" si="0"/>
        <v>6.5573770491803282E-2</v>
      </c>
    </row>
    <row r="17" spans="1:8" x14ac:dyDescent="0.3">
      <c r="A17" t="s">
        <v>40</v>
      </c>
      <c r="B17">
        <f>SUM(PlathynothrusPeltifer!H162:H172)</f>
        <v>27</v>
      </c>
      <c r="C17" s="17">
        <v>2</v>
      </c>
      <c r="D17" t="s">
        <v>35</v>
      </c>
      <c r="E17">
        <v>23</v>
      </c>
      <c r="F17">
        <v>0</v>
      </c>
      <c r="G17">
        <f>SUM(PlathynothrusPeltifer!K162:K172)</f>
        <v>608</v>
      </c>
      <c r="H17">
        <f t="shared" si="0"/>
        <v>4.4407894736842105E-2</v>
      </c>
    </row>
    <row r="18" spans="1:8" x14ac:dyDescent="0.3">
      <c r="A18" t="s">
        <v>39</v>
      </c>
      <c r="B18">
        <f>SUM(PlathynothrusPeltifer!H173:H181)</f>
        <v>29</v>
      </c>
      <c r="C18" s="17">
        <v>2</v>
      </c>
      <c r="D18" t="s">
        <v>35</v>
      </c>
      <c r="E18">
        <v>23</v>
      </c>
      <c r="F18">
        <v>2</v>
      </c>
      <c r="G18">
        <f>SUM(PlathynothrusPeltifer!K173:K181)</f>
        <v>610</v>
      </c>
      <c r="H18">
        <f t="shared" si="0"/>
        <v>4.7540983606557376E-2</v>
      </c>
    </row>
    <row r="19" spans="1:8" x14ac:dyDescent="0.3">
      <c r="A19" t="s">
        <v>38</v>
      </c>
      <c r="B19">
        <f>SUM(PlathynothrusPeltifer!H182:H185)</f>
        <v>16</v>
      </c>
      <c r="C19" s="17">
        <v>1</v>
      </c>
      <c r="D19" t="s">
        <v>35</v>
      </c>
      <c r="E19">
        <v>24</v>
      </c>
      <c r="F19">
        <v>0</v>
      </c>
      <c r="G19">
        <f>SUM(PlathynothrusPeltifer!K182:K185)</f>
        <v>270</v>
      </c>
      <c r="H19">
        <f t="shared" si="0"/>
        <v>5.9259259259259262E-2</v>
      </c>
    </row>
    <row r="20" spans="1:8" x14ac:dyDescent="0.3">
      <c r="A20" t="s">
        <v>37</v>
      </c>
      <c r="B20">
        <f>SUM(PlathynothrusPeltifer!H186:H193)</f>
        <v>35</v>
      </c>
      <c r="C20" s="17">
        <v>1</v>
      </c>
      <c r="D20" t="s">
        <v>35</v>
      </c>
      <c r="E20">
        <v>39</v>
      </c>
      <c r="F20">
        <v>0</v>
      </c>
      <c r="G20">
        <f>SUM(PlathynothrusPeltifer!K186:K193)</f>
        <v>603</v>
      </c>
      <c r="H20">
        <f t="shared" si="0"/>
        <v>5.8043117744610281E-2</v>
      </c>
    </row>
    <row r="21" spans="1:8" x14ac:dyDescent="0.3">
      <c r="A21" t="s">
        <v>36</v>
      </c>
      <c r="B21">
        <f>SUM(PlathynothrusPeltifer!H194:H204)</f>
        <v>37</v>
      </c>
      <c r="C21" s="17">
        <v>2</v>
      </c>
      <c r="D21" t="s">
        <v>35</v>
      </c>
      <c r="E21">
        <v>37</v>
      </c>
      <c r="F21">
        <v>0</v>
      </c>
      <c r="G21">
        <f>SUM(PlathynothrusPeltifer!K194:K204)</f>
        <v>526</v>
      </c>
      <c r="H21">
        <f t="shared" si="0"/>
        <v>7.0342205323193921E-2</v>
      </c>
    </row>
    <row r="22" spans="1:8" x14ac:dyDescent="0.3">
      <c r="A22" t="s">
        <v>34</v>
      </c>
      <c r="B22">
        <f>SUM(PlathynothrusPeltifer!H205:H216)</f>
        <v>59</v>
      </c>
      <c r="C22" s="17">
        <v>0</v>
      </c>
      <c r="D22" t="s">
        <v>29</v>
      </c>
      <c r="E22">
        <v>51</v>
      </c>
      <c r="F22">
        <v>0</v>
      </c>
      <c r="G22">
        <f>SUM(PlathynothrusPeltifer!K205:K216)</f>
        <v>620</v>
      </c>
      <c r="H22">
        <f t="shared" si="0"/>
        <v>9.5161290322580638E-2</v>
      </c>
    </row>
    <row r="23" spans="1:8" s="12" customFormat="1" x14ac:dyDescent="0.3">
      <c r="A23" s="12" t="s">
        <v>33</v>
      </c>
      <c r="B23" s="12">
        <f>SUM(PlathynothrusPeltifer!H217:H227)</f>
        <v>101</v>
      </c>
      <c r="C23" s="17">
        <v>1</v>
      </c>
      <c r="D23" s="12" t="s">
        <v>29</v>
      </c>
      <c r="E23" s="12">
        <v>48</v>
      </c>
      <c r="F23" s="12">
        <v>0</v>
      </c>
      <c r="G23" s="12">
        <f>SUM(PlathynothrusPeltifer!K217:K227)</f>
        <v>595</v>
      </c>
      <c r="H23">
        <f t="shared" si="0"/>
        <v>0.16974789915966387</v>
      </c>
    </row>
    <row r="24" spans="1:8" s="12" customFormat="1" ht="13.8" customHeight="1" x14ac:dyDescent="0.3">
      <c r="A24" s="12" t="s">
        <v>32</v>
      </c>
      <c r="B24" s="12">
        <f>SUM(PlathynothrusPeltifer!H228:H238)</f>
        <v>84</v>
      </c>
      <c r="C24" s="17">
        <v>0</v>
      </c>
      <c r="D24" s="12" t="s">
        <v>29</v>
      </c>
      <c r="E24" s="12">
        <v>70</v>
      </c>
      <c r="F24" s="12">
        <v>2</v>
      </c>
      <c r="G24" s="12">
        <f>SUM(PlathynothrusPeltifer!K228:K238)</f>
        <v>610</v>
      </c>
      <c r="H24">
        <f t="shared" si="0"/>
        <v>0.13770491803278689</v>
      </c>
    </row>
    <row r="25" spans="1:8" x14ac:dyDescent="0.3">
      <c r="A25" t="s">
        <v>31</v>
      </c>
      <c r="B25">
        <f>SUM(PlathynothrusPeltifer!H239:H248)</f>
        <v>68</v>
      </c>
      <c r="C25" s="17">
        <v>0</v>
      </c>
      <c r="D25" t="s">
        <v>29</v>
      </c>
      <c r="E25">
        <v>51</v>
      </c>
      <c r="F25">
        <v>8</v>
      </c>
      <c r="G25">
        <f>SUM(PlathynothrusPeltifer!K239:K248)</f>
        <v>600</v>
      </c>
      <c r="H25">
        <f t="shared" si="0"/>
        <v>0.11333333333333333</v>
      </c>
    </row>
    <row r="26" spans="1:8" x14ac:dyDescent="0.3">
      <c r="A26" t="s">
        <v>30</v>
      </c>
      <c r="B26">
        <f>SUM(PlathynothrusPeltifer!H249:H262)</f>
        <v>59</v>
      </c>
      <c r="C26" s="17">
        <v>1</v>
      </c>
      <c r="D26" t="s">
        <v>29</v>
      </c>
      <c r="E26">
        <v>43</v>
      </c>
      <c r="F26">
        <v>4</v>
      </c>
      <c r="G26">
        <f>SUM(PlathynothrusPeltifer!K249:K262)</f>
        <v>595</v>
      </c>
      <c r="H26">
        <f t="shared" si="0"/>
        <v>9.9159663865546213E-2</v>
      </c>
    </row>
    <row r="27" spans="1:8" x14ac:dyDescent="0.3">
      <c r="A27" t="s">
        <v>28</v>
      </c>
      <c r="B27">
        <f>SUM(PlathynothrusPeltifer!H263:H272)</f>
        <v>48</v>
      </c>
      <c r="C27" s="17">
        <v>3</v>
      </c>
      <c r="D27" t="s">
        <v>23</v>
      </c>
      <c r="E27">
        <v>26</v>
      </c>
      <c r="F27">
        <v>1</v>
      </c>
      <c r="G27">
        <f>SUM(PlathynothrusPeltifer!K263:K272)</f>
        <v>544</v>
      </c>
      <c r="H27">
        <f t="shared" si="0"/>
        <v>8.8235294117647065E-2</v>
      </c>
    </row>
    <row r="28" spans="1:8" x14ac:dyDescent="0.3">
      <c r="A28" t="s">
        <v>27</v>
      </c>
      <c r="B28">
        <f>SUM(PlathynothrusPeltifer!H273:H284)</f>
        <v>43</v>
      </c>
      <c r="C28" s="17">
        <v>1</v>
      </c>
      <c r="D28" t="s">
        <v>23</v>
      </c>
      <c r="E28">
        <v>32</v>
      </c>
      <c r="F28">
        <v>1</v>
      </c>
      <c r="G28">
        <f>SUM(PlathynothrusPeltifer!K273:K284)</f>
        <v>566</v>
      </c>
      <c r="H28">
        <f t="shared" si="0"/>
        <v>7.5971731448763249E-2</v>
      </c>
    </row>
    <row r="29" spans="1:8" x14ac:dyDescent="0.3">
      <c r="A29" t="s">
        <v>26</v>
      </c>
      <c r="B29">
        <f>SUM(PlathynothrusPeltifer!H285:H292)</f>
        <v>21</v>
      </c>
      <c r="C29" s="17">
        <v>1</v>
      </c>
      <c r="D29" t="s">
        <v>23</v>
      </c>
      <c r="E29">
        <v>18</v>
      </c>
      <c r="F29">
        <v>0</v>
      </c>
      <c r="G29">
        <f>SUM(PlathynothrusPeltifer!K285:K292)</f>
        <v>558</v>
      </c>
      <c r="H29">
        <f t="shared" si="0"/>
        <v>3.7634408602150539E-2</v>
      </c>
    </row>
    <row r="30" spans="1:8" x14ac:dyDescent="0.3">
      <c r="A30" t="s">
        <v>25</v>
      </c>
      <c r="B30">
        <f>SUM(PlathynothrusPeltifer!H293:H299)</f>
        <v>43</v>
      </c>
      <c r="C30" s="17">
        <v>0</v>
      </c>
      <c r="D30" t="s">
        <v>23</v>
      </c>
      <c r="E30">
        <v>28</v>
      </c>
      <c r="F30">
        <v>0</v>
      </c>
      <c r="G30">
        <f>SUM(PlathynothrusPeltifer!K293:K299)</f>
        <v>620</v>
      </c>
      <c r="H30">
        <f t="shared" si="0"/>
        <v>6.9354838709677416E-2</v>
      </c>
    </row>
    <row r="31" spans="1:8" x14ac:dyDescent="0.3">
      <c r="A31" t="s">
        <v>24</v>
      </c>
      <c r="B31">
        <f>SUM(PlathynothrusPeltifer!H300:H309)</f>
        <v>34</v>
      </c>
      <c r="C31" s="17">
        <v>0</v>
      </c>
      <c r="D31" t="s">
        <v>23</v>
      </c>
      <c r="E31">
        <v>26</v>
      </c>
      <c r="F31">
        <v>0</v>
      </c>
      <c r="G31">
        <f>SUM(PlathynothrusPeltifer!K300:K309)</f>
        <v>600</v>
      </c>
      <c r="H31">
        <f t="shared" si="0"/>
        <v>5.6666666666666664E-2</v>
      </c>
    </row>
    <row r="32" spans="1:8" x14ac:dyDescent="0.3">
      <c r="A32" t="s">
        <v>21</v>
      </c>
      <c r="B32">
        <f>SUM(PlathynothrusPeltifer!H310:H317)</f>
        <v>39</v>
      </c>
      <c r="C32" s="17">
        <v>2</v>
      </c>
      <c r="D32" t="s">
        <v>16</v>
      </c>
      <c r="E32">
        <v>28</v>
      </c>
      <c r="F32">
        <v>0</v>
      </c>
      <c r="G32">
        <f>SUM(PlathynothrusPeltifer!K310:K317)</f>
        <v>562</v>
      </c>
      <c r="H32">
        <f t="shared" si="0"/>
        <v>6.9395017793594305E-2</v>
      </c>
    </row>
    <row r="33" spans="1:8" x14ac:dyDescent="0.3">
      <c r="A33" t="s">
        <v>20</v>
      </c>
      <c r="B33">
        <f>SUM(PlathynothrusPeltifer!H318:H329)</f>
        <v>45</v>
      </c>
      <c r="C33" s="17">
        <v>1</v>
      </c>
      <c r="D33" t="s">
        <v>16</v>
      </c>
      <c r="E33">
        <v>35</v>
      </c>
      <c r="F33">
        <v>0</v>
      </c>
      <c r="G33">
        <f>SUM(PlathynothrusPeltifer!K318:K329)</f>
        <v>584</v>
      </c>
      <c r="H33">
        <f t="shared" si="0"/>
        <v>7.7054794520547948E-2</v>
      </c>
    </row>
    <row r="34" spans="1:8" x14ac:dyDescent="0.3">
      <c r="A34" t="s">
        <v>19</v>
      </c>
      <c r="B34">
        <f>SUM(PlathynothrusPeltifer!H330:H337)</f>
        <v>19</v>
      </c>
      <c r="C34" s="17">
        <v>3</v>
      </c>
      <c r="D34" t="s">
        <v>16</v>
      </c>
      <c r="E34">
        <v>15</v>
      </c>
      <c r="F34">
        <v>0</v>
      </c>
      <c r="G34">
        <f>SUM(PlathynothrusPeltifer!K330:K337)</f>
        <v>514</v>
      </c>
      <c r="H34">
        <f t="shared" si="0"/>
        <v>3.6964980544747082E-2</v>
      </c>
    </row>
    <row r="35" spans="1:8" x14ac:dyDescent="0.3">
      <c r="A35" t="s">
        <v>18</v>
      </c>
      <c r="B35">
        <f>SUM(PlathynothrusPeltifer!H338:H346)</f>
        <v>40</v>
      </c>
      <c r="C35" s="17">
        <v>0</v>
      </c>
      <c r="D35" t="s">
        <v>16</v>
      </c>
      <c r="E35">
        <v>31</v>
      </c>
      <c r="F35">
        <v>0</v>
      </c>
      <c r="G35">
        <f>SUM(PlathynothrusPeltifer!K338:K346)</f>
        <v>600</v>
      </c>
      <c r="H35">
        <f t="shared" si="0"/>
        <v>6.6666666666666666E-2</v>
      </c>
    </row>
    <row r="36" spans="1:8" x14ac:dyDescent="0.3">
      <c r="A36" t="s">
        <v>17</v>
      </c>
      <c r="B36">
        <f>SUM(PlathynothrusPeltifer!H347:H352)</f>
        <v>25</v>
      </c>
      <c r="C36" s="17">
        <v>1</v>
      </c>
      <c r="D36" t="s">
        <v>16</v>
      </c>
      <c r="E36">
        <v>23</v>
      </c>
      <c r="F36">
        <v>0</v>
      </c>
      <c r="G36">
        <f>SUM(PlathynothrusPeltifer!K347:K352)</f>
        <v>576</v>
      </c>
      <c r="H36">
        <f t="shared" si="0"/>
        <v>4.3402777777777776E-2</v>
      </c>
    </row>
    <row r="37" spans="1:8" x14ac:dyDescent="0.3">
      <c r="A37" t="s">
        <v>14</v>
      </c>
      <c r="B37">
        <f>SUM(PlathynothrusPeltifer!H353:H363)</f>
        <v>56</v>
      </c>
      <c r="C37" s="17">
        <v>1</v>
      </c>
      <c r="D37" t="s">
        <v>9</v>
      </c>
      <c r="E37">
        <v>35</v>
      </c>
      <c r="F37">
        <v>5</v>
      </c>
      <c r="G37">
        <f>SUM(PlathynothrusPeltifer!K353:K363)</f>
        <v>585</v>
      </c>
      <c r="H37">
        <f t="shared" si="0"/>
        <v>9.5726495726495733E-2</v>
      </c>
    </row>
    <row r="38" spans="1:8" x14ac:dyDescent="0.3">
      <c r="A38" t="s">
        <v>13</v>
      </c>
      <c r="B38">
        <f>SUM(PlathynothrusPeltifer!H364:H373)</f>
        <v>43</v>
      </c>
      <c r="C38" s="17">
        <v>0</v>
      </c>
      <c r="D38" t="s">
        <v>9</v>
      </c>
      <c r="E38">
        <v>34</v>
      </c>
      <c r="F38">
        <v>1</v>
      </c>
      <c r="G38">
        <f>SUM(PlathynothrusPeltifer!K364:K373)</f>
        <v>600</v>
      </c>
      <c r="H38">
        <f t="shared" si="0"/>
        <v>7.166666666666667E-2</v>
      </c>
    </row>
    <row r="39" spans="1:8" x14ac:dyDescent="0.3">
      <c r="A39" t="s">
        <v>12</v>
      </c>
      <c r="B39">
        <f>SUM(PlathynothrusPeltifer!H374:H381)</f>
        <v>31</v>
      </c>
      <c r="C39" s="17">
        <v>0</v>
      </c>
      <c r="D39" t="s">
        <v>9</v>
      </c>
      <c r="E39">
        <v>22</v>
      </c>
      <c r="F39">
        <v>1</v>
      </c>
      <c r="G39">
        <f>SUM(PlathynothrusPeltifer!K374:K381)</f>
        <v>600</v>
      </c>
      <c r="H39">
        <f t="shared" si="0"/>
        <v>5.1666666666666666E-2</v>
      </c>
    </row>
    <row r="40" spans="1:8" x14ac:dyDescent="0.3">
      <c r="A40" t="s">
        <v>11</v>
      </c>
      <c r="B40">
        <f>SUM(PlathynothrusPeltifer!H382:H393)</f>
        <v>69</v>
      </c>
      <c r="C40" s="17">
        <v>1</v>
      </c>
      <c r="D40" t="s">
        <v>9</v>
      </c>
      <c r="E40">
        <v>71</v>
      </c>
      <c r="F40">
        <v>1</v>
      </c>
      <c r="G40">
        <f>SUM(PlathynothrusPeltifer!K382:K393)</f>
        <v>593</v>
      </c>
      <c r="H40">
        <f t="shared" si="0"/>
        <v>0.1163575042158516</v>
      </c>
    </row>
    <row r="41" spans="1:8" x14ac:dyDescent="0.3">
      <c r="A41" t="s">
        <v>10</v>
      </c>
      <c r="B41">
        <f>SUM(PlathynothrusPeltifer!H394:H403)</f>
        <v>49</v>
      </c>
      <c r="C41" s="17">
        <v>0</v>
      </c>
      <c r="D41" t="s">
        <v>9</v>
      </c>
      <c r="E41">
        <v>38</v>
      </c>
      <c r="F41">
        <v>0</v>
      </c>
      <c r="G41">
        <f>SUM(PlathynothrusPeltifer!K394:K403)</f>
        <v>610</v>
      </c>
      <c r="H41">
        <f t="shared" si="0"/>
        <v>8.0327868852459017E-2</v>
      </c>
    </row>
    <row r="42" spans="1:8" x14ac:dyDescent="0.3">
      <c r="A42" t="s">
        <v>7</v>
      </c>
      <c r="B42">
        <f>SUM(PlathynothrusPeltifer!H404:H413)</f>
        <v>45</v>
      </c>
      <c r="C42" s="17">
        <v>1</v>
      </c>
      <c r="D42" t="s">
        <v>2</v>
      </c>
      <c r="E42">
        <v>39</v>
      </c>
      <c r="F42">
        <v>0</v>
      </c>
      <c r="G42">
        <f>SUM(PlathynothrusPeltifer!K404:K413)</f>
        <v>613</v>
      </c>
      <c r="H42">
        <f t="shared" si="0"/>
        <v>7.3409461663947795E-2</v>
      </c>
    </row>
    <row r="43" spans="1:8" x14ac:dyDescent="0.3">
      <c r="A43" t="s">
        <v>6</v>
      </c>
      <c r="B43">
        <f>SUM(PlathynothrusPeltifer!H414:H424)</f>
        <v>37</v>
      </c>
      <c r="C43" s="17">
        <v>1</v>
      </c>
      <c r="D43" t="s">
        <v>2</v>
      </c>
      <c r="E43">
        <v>29</v>
      </c>
      <c r="F43">
        <v>1</v>
      </c>
      <c r="G43">
        <f>SUM(PlathynothrusPeltifer!K414:K424)</f>
        <v>601</v>
      </c>
      <c r="H43">
        <f t="shared" si="0"/>
        <v>6.156405990016639E-2</v>
      </c>
    </row>
    <row r="44" spans="1:8" x14ac:dyDescent="0.3">
      <c r="A44" t="s">
        <v>5</v>
      </c>
      <c r="B44">
        <f>SUM(PlathynothrusPeltifer!H425:H436)</f>
        <v>41</v>
      </c>
      <c r="C44" s="17">
        <v>0</v>
      </c>
      <c r="D44" t="s">
        <v>2</v>
      </c>
      <c r="E44">
        <v>31</v>
      </c>
      <c r="F44">
        <v>0</v>
      </c>
      <c r="G44">
        <f>SUM(PlathynothrusPeltifer!K425:K436)</f>
        <v>610</v>
      </c>
      <c r="H44">
        <f t="shared" si="0"/>
        <v>6.7213114754098358E-2</v>
      </c>
    </row>
    <row r="45" spans="1:8" x14ac:dyDescent="0.3">
      <c r="A45" t="s">
        <v>4</v>
      </c>
      <c r="B45">
        <f>SUM(PlathynothrusPeltifer!H437:H446)</f>
        <v>60</v>
      </c>
      <c r="C45" s="17">
        <v>3</v>
      </c>
      <c r="D45" t="s">
        <v>2</v>
      </c>
      <c r="E45">
        <v>40</v>
      </c>
      <c r="F45">
        <v>3</v>
      </c>
      <c r="G45">
        <f>SUM(PlathynothrusPeltifer!K437:K446)</f>
        <v>548</v>
      </c>
      <c r="H45">
        <f t="shared" si="0"/>
        <v>0.10948905109489052</v>
      </c>
    </row>
    <row r="46" spans="1:8" x14ac:dyDescent="0.3">
      <c r="A46" t="s">
        <v>3</v>
      </c>
      <c r="B46">
        <f>SUM(PlathynothrusPeltifer!H447:H456)</f>
        <v>52</v>
      </c>
      <c r="C46" s="17">
        <v>1</v>
      </c>
      <c r="D46" t="s">
        <v>2</v>
      </c>
      <c r="E46">
        <v>47</v>
      </c>
      <c r="F46">
        <v>0</v>
      </c>
      <c r="G46">
        <f>SUM(PlathynothrusPeltifer!K447:K456)</f>
        <v>583</v>
      </c>
      <c r="H46">
        <f t="shared" si="0"/>
        <v>8.9193825042881647E-2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PlathynothrusPeltifer</vt:lpstr>
      <vt:lpstr>SumEggsPPeltifer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Marie-Charlott Petersdorf</dc:creator>
  <cp:lastModifiedBy>Marie-Charlott Petersdorf</cp:lastModifiedBy>
  <dcterms:created xsi:type="dcterms:W3CDTF">2024-04-24T07:48:24Z</dcterms:created>
  <dcterms:modified xsi:type="dcterms:W3CDTF">2024-06-05T13:28:05Z</dcterms:modified>
</cp:coreProperties>
</file>