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pa0064\Documents\transfer to Ankis computer\Postdoc_Irena\Swedish project\Help for Ankis paper\Text of the paper\Final submission Jan 2024\Figures final\"/>
    </mc:Choice>
  </mc:AlternateContent>
  <xr:revisionPtr revIDLastSave="0" documentId="8_{F8B23555-745E-42D9-92BB-16358E925E47}" xr6:coauthVersionLast="47" xr6:coauthVersionMax="47" xr10:uidLastSave="{00000000-0000-0000-0000-000000000000}"/>
  <bookViews>
    <workbookView xWindow="-108" yWindow="-108" windowWidth="23256" windowHeight="13896" xr2:uid="{34930275-1A0C-4A11-91D5-C2E4E2915118}"/>
  </bookViews>
  <sheets>
    <sheet name="Holopedium below threshold" sheetId="1" r:id="rId1"/>
    <sheet name="Holopedium above threshold" sheetId="2" r:id="rId2"/>
    <sheet name="Holopedium total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5" i="2" l="1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Y29" i="2"/>
  <c r="W29" i="2"/>
  <c r="Y28" i="2"/>
  <c r="W28" i="2"/>
  <c r="W27" i="2"/>
  <c r="W26" i="2"/>
  <c r="W25" i="2"/>
  <c r="W24" i="2"/>
  <c r="W23" i="2"/>
  <c r="W22" i="2"/>
  <c r="W21" i="2"/>
  <c r="W20" i="2"/>
  <c r="W19" i="2"/>
  <c r="W18" i="2"/>
  <c r="W17" i="2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<sst xmlns="http://schemas.openxmlformats.org/spreadsheetml/2006/main" count="44" uniqueCount="24">
  <si>
    <t>Holoped</t>
  </si>
  <si>
    <t>Övre Skärsjön</t>
  </si>
  <si>
    <t>Breidtjern</t>
  </si>
  <si>
    <t>Heddersvatnet</t>
  </si>
  <si>
    <t>Ljosvatnet</t>
  </si>
  <si>
    <t>Røyravatnet</t>
  </si>
  <si>
    <t>Ca</t>
  </si>
  <si>
    <t>Ca below threshold</t>
  </si>
  <si>
    <t>Holopedium below threshold</t>
  </si>
  <si>
    <t>Holopedium above threshold</t>
  </si>
  <si>
    <t>Ca above threshold</t>
  </si>
  <si>
    <t>Abiskojaure</t>
  </si>
  <si>
    <t>Allgjuttern</t>
  </si>
  <si>
    <t>Bösjön</t>
  </si>
  <si>
    <t>Brunnsjön</t>
  </si>
  <si>
    <t>Fiolen</t>
  </si>
  <si>
    <t>Källsjön</t>
  </si>
  <si>
    <t>Långsjön</t>
  </si>
  <si>
    <t>Remmarsjön</t>
  </si>
  <si>
    <t>Rotehogstjärnen</t>
  </si>
  <si>
    <t>Stengårdshultasjön</t>
  </si>
  <si>
    <t>Stensjön</t>
  </si>
  <si>
    <t>Stora Envättern</t>
  </si>
  <si>
    <t>Stora Skärsjön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</si>
</sst>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0.0"/>
  </numFmts>
  <fonts count="3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1" xfId="0" applyFont="1" applyFill="1" applyBorder="1"/>
    <xf numFmtId="2" fontId="2" fillId="0" borderId="0" xfId="0" applyNumberFormat="1" applyFont="1" applyFill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0" xfId="0" applyFon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2" fontId="2" fillId="0" borderId="0" xfId="0" applyNumberFormat="1" applyFont="1"/>
    <xf numFmtId="169" fontId="2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169" fontId="2" fillId="0" borderId="0" xfId="0" applyNumberFormat="1" applyFont="1" applyAlignment="1">
      <alignment horizontal="center"/>
    </xf>
    <xf numFmtId="169" fontId="2" fillId="0" borderId="0" xfId="0" applyNumberFormat="1" applyFont="1"/>
  </cellXfs>
  <cellStyles count="1">
    <cellStyle name="Normal" xfId="0" builtinId="0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F2E23-B9FA-494F-AF91-D00648F35E9B}">
  <dimension ref="A1:U14"/>
  <sheetViews>
    <sheetView tabSelected="1" workbookViewId="0">
      <selection activeCell="C29" sqref="C29"/>
    </sheetView>
  </sheetViews>
  <sheetFormatPr defaultRowHeight="12" x14ac:dyDescent="0.25"/>
  <cols>
    <col min="1" max="1" width="8.88671875" style="8"/>
    <col min="2" max="14" width="10.5546875" style="8" bestFit="1" customWidth="1"/>
    <col min="15" max="16" width="9.5546875" style="8" bestFit="1" customWidth="1"/>
    <col min="17" max="21" width="10.5546875" style="8" bestFit="1" customWidth="1"/>
    <col min="22" max="16384" width="8.88671875" style="8"/>
  </cols>
  <sheetData>
    <row r="1" spans="1:21" s="10" customFormat="1" x14ac:dyDescent="0.25">
      <c r="A1" s="11" t="s">
        <v>0</v>
      </c>
      <c r="B1" s="10">
        <v>2000</v>
      </c>
      <c r="C1" s="10">
        <v>2001</v>
      </c>
      <c r="D1" s="10">
        <v>2002</v>
      </c>
      <c r="E1" s="10">
        <v>2003</v>
      </c>
      <c r="F1" s="10">
        <v>2004</v>
      </c>
      <c r="G1" s="10">
        <v>2005</v>
      </c>
      <c r="H1" s="10">
        <v>2006</v>
      </c>
      <c r="I1" s="10">
        <v>2007</v>
      </c>
      <c r="J1" s="10">
        <v>2008</v>
      </c>
      <c r="K1" s="10">
        <v>2009</v>
      </c>
      <c r="L1" s="10">
        <v>2010</v>
      </c>
      <c r="M1" s="10">
        <v>2011</v>
      </c>
      <c r="N1" s="10">
        <v>2012</v>
      </c>
      <c r="O1" s="10">
        <v>2013</v>
      </c>
      <c r="P1" s="10">
        <v>2014</v>
      </c>
      <c r="Q1" s="10">
        <v>2015</v>
      </c>
      <c r="R1" s="10">
        <v>2016</v>
      </c>
      <c r="S1" s="10">
        <v>2017</v>
      </c>
      <c r="T1" s="10">
        <v>2018</v>
      </c>
      <c r="U1" s="10">
        <v>2019</v>
      </c>
    </row>
    <row r="2" spans="1:21" s="2" customFormat="1" x14ac:dyDescent="0.25">
      <c r="A2" s="3" t="s">
        <v>1</v>
      </c>
      <c r="B2" s="4">
        <v>0</v>
      </c>
      <c r="C2" s="4">
        <v>0</v>
      </c>
      <c r="D2" s="4">
        <v>0</v>
      </c>
      <c r="E2" s="4">
        <v>0</v>
      </c>
      <c r="F2" s="4">
        <v>0</v>
      </c>
      <c r="G2" s="4">
        <v>2.5274027084891881</v>
      </c>
      <c r="H2" s="4">
        <v>3.209086999477663</v>
      </c>
      <c r="I2" s="4">
        <v>5.1921611492221071</v>
      </c>
      <c r="J2" s="4">
        <v>2.5674499739646457</v>
      </c>
      <c r="K2" s="4">
        <v>0</v>
      </c>
      <c r="L2" s="4">
        <v>3.2030201050623446</v>
      </c>
      <c r="M2" s="4">
        <v>3.1600409986125073</v>
      </c>
      <c r="N2" s="4">
        <v>2.9793925021684231</v>
      </c>
      <c r="O2" s="4">
        <v>9.5834388856671199E-2</v>
      </c>
      <c r="P2" s="4">
        <v>3.6249348832293795</v>
      </c>
      <c r="Q2" s="4">
        <v>4.7612275801465627</v>
      </c>
      <c r="R2" s="4">
        <v>0.22243026581659928</v>
      </c>
      <c r="S2" s="4">
        <v>0</v>
      </c>
      <c r="T2" s="4">
        <v>0.90861073789628866</v>
      </c>
      <c r="U2" s="4">
        <v>3.3130014687105414</v>
      </c>
    </row>
    <row r="3" spans="1:21" s="2" customFormat="1" x14ac:dyDescent="0.25">
      <c r="A3" s="3" t="s">
        <v>2</v>
      </c>
      <c r="B3" s="4"/>
      <c r="C3" s="4">
        <v>0</v>
      </c>
      <c r="D3" s="4"/>
      <c r="E3" s="4">
        <v>0</v>
      </c>
      <c r="F3" s="4">
        <v>0</v>
      </c>
      <c r="G3" s="4">
        <v>0</v>
      </c>
      <c r="H3" s="4">
        <v>4.1910416484763804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4">
        <v>0</v>
      </c>
      <c r="P3" s="4">
        <v>0</v>
      </c>
      <c r="Q3" s="4">
        <v>0</v>
      </c>
      <c r="R3" s="4">
        <v>0</v>
      </c>
      <c r="S3" s="4">
        <v>0</v>
      </c>
      <c r="T3" s="4">
        <v>0</v>
      </c>
      <c r="U3" s="4">
        <v>0</v>
      </c>
    </row>
    <row r="4" spans="1:21" s="2" customFormat="1" x14ac:dyDescent="0.25">
      <c r="A4" s="3" t="s">
        <v>3</v>
      </c>
      <c r="B4" s="4"/>
      <c r="C4" s="4">
        <v>30.687028412578083</v>
      </c>
      <c r="D4" s="4"/>
      <c r="E4" s="4">
        <v>34.184397163120543</v>
      </c>
      <c r="F4" s="4">
        <v>15.65096952908589</v>
      </c>
      <c r="G4" s="4">
        <v>18.332056473678531</v>
      </c>
      <c r="H4" s="4">
        <v>19.296883664189785</v>
      </c>
      <c r="I4" s="4">
        <v>17.123287671232884</v>
      </c>
      <c r="J4" s="4">
        <v>9.2036063110443251</v>
      </c>
      <c r="K4" s="4">
        <v>14.562151525090192</v>
      </c>
      <c r="L4" s="4">
        <v>3.9621016365202495</v>
      </c>
      <c r="M4" s="4">
        <v>4.3399671520456495</v>
      </c>
      <c r="N4" s="4">
        <v>13.895850737955989</v>
      </c>
      <c r="O4" s="4">
        <v>5.7354522643087531</v>
      </c>
      <c r="P4" s="4">
        <v>4.4436806442109287</v>
      </c>
      <c r="Q4" s="4">
        <v>8.3301490256018198</v>
      </c>
      <c r="R4" s="4">
        <v>1.4131098050550799</v>
      </c>
      <c r="S4" s="4">
        <v>1.265139502715827</v>
      </c>
      <c r="T4" s="4">
        <v>18.073667353008489</v>
      </c>
      <c r="U4" s="4">
        <v>17.368736274705537</v>
      </c>
    </row>
    <row r="5" spans="1:21" s="2" customFormat="1" x14ac:dyDescent="0.25">
      <c r="A5" s="3" t="s">
        <v>4</v>
      </c>
      <c r="B5" s="4">
        <v>18.843557381860879</v>
      </c>
      <c r="C5" s="4">
        <v>41.395045632333755</v>
      </c>
      <c r="D5" s="4"/>
      <c r="E5" s="4">
        <v>0.2108147991989032</v>
      </c>
      <c r="F5" s="4">
        <v>3.5992147167890649</v>
      </c>
      <c r="G5" s="4">
        <v>4.6259582342056573</v>
      </c>
      <c r="H5" s="4">
        <v>0.8276358402302989</v>
      </c>
      <c r="I5" s="4">
        <v>4.0154126951936746</v>
      </c>
      <c r="J5" s="4">
        <v>0.12742099898063208</v>
      </c>
      <c r="K5" s="4">
        <v>0</v>
      </c>
      <c r="L5" s="4">
        <v>0.66949341664806916</v>
      </c>
      <c r="M5" s="4">
        <v>0</v>
      </c>
      <c r="N5" s="4">
        <v>0</v>
      </c>
      <c r="O5" s="4">
        <v>0.34477097356755798</v>
      </c>
      <c r="P5" s="4">
        <v>1.9743965352525226</v>
      </c>
      <c r="Q5" s="4">
        <v>10.412675399989658</v>
      </c>
      <c r="R5" s="4">
        <v>10.276207912122864</v>
      </c>
      <c r="S5" s="4"/>
      <c r="T5" s="4"/>
      <c r="U5" s="4"/>
    </row>
    <row r="6" spans="1:21" s="2" customFormat="1" x14ac:dyDescent="0.25">
      <c r="A6" s="3" t="s">
        <v>5</v>
      </c>
      <c r="B6" s="4">
        <v>35.23002421307509</v>
      </c>
      <c r="C6" s="4">
        <v>23.91629297458892</v>
      </c>
      <c r="D6" s="4">
        <v>35.534591194968549</v>
      </c>
      <c r="E6" s="4">
        <v>19.387266634753438</v>
      </c>
      <c r="F6" s="4">
        <v>39.111111111111143</v>
      </c>
      <c r="G6" s="4">
        <v>41.775636613902293</v>
      </c>
      <c r="H6" s="4">
        <v>21.832749123685545</v>
      </c>
      <c r="I6" s="4">
        <v>42.527430949678418</v>
      </c>
      <c r="J6" s="4">
        <v>26.424691783774417</v>
      </c>
      <c r="K6" s="4">
        <v>34.943181818181827</v>
      </c>
      <c r="L6" s="4">
        <v>34.126040428061842</v>
      </c>
      <c r="M6" s="4">
        <v>12.207357859531799</v>
      </c>
      <c r="N6" s="4">
        <v>7.4513077351140389</v>
      </c>
      <c r="O6" s="4">
        <v>3.1641096004324227</v>
      </c>
      <c r="P6" s="4">
        <v>7.8316773816481016</v>
      </c>
      <c r="Q6" s="4">
        <v>6.153970363561843</v>
      </c>
      <c r="R6" s="4">
        <v>12.635601577909286</v>
      </c>
      <c r="S6" s="4">
        <v>20.62908496732031</v>
      </c>
      <c r="T6" s="4">
        <v>9.5341694394676164</v>
      </c>
      <c r="U6" s="4">
        <v>11.089660778308387</v>
      </c>
    </row>
    <row r="7" spans="1:21" s="2" customFormat="1" x14ac:dyDescent="0.25">
      <c r="A7" s="5"/>
      <c r="B7" s="4">
        <f>AVERAGE(B2:B6)</f>
        <v>18.02452719831199</v>
      </c>
      <c r="C7" s="4">
        <f t="shared" ref="C7:U7" si="0">AVERAGE(C2:C6)</f>
        <v>19.199673403900153</v>
      </c>
      <c r="D7" s="4">
        <f t="shared" si="0"/>
        <v>17.767295597484274</v>
      </c>
      <c r="E7" s="4">
        <f t="shared" si="0"/>
        <v>10.756495719414577</v>
      </c>
      <c r="F7" s="4">
        <f t="shared" si="0"/>
        <v>11.672259071397219</v>
      </c>
      <c r="G7" s="4">
        <f t="shared" si="0"/>
        <v>13.452210806055135</v>
      </c>
      <c r="H7" s="4">
        <f t="shared" si="0"/>
        <v>9.8714794552119347</v>
      </c>
      <c r="I7" s="4">
        <f t="shared" si="0"/>
        <v>13.771658493065416</v>
      </c>
      <c r="J7" s="4">
        <f t="shared" si="0"/>
        <v>7.664633813552804</v>
      </c>
      <c r="K7" s="4">
        <f t="shared" si="0"/>
        <v>9.9010666686544049</v>
      </c>
      <c r="L7" s="4">
        <f t="shared" si="0"/>
        <v>8.3921311172585007</v>
      </c>
      <c r="M7" s="4">
        <f t="shared" si="0"/>
        <v>3.9414732020379915</v>
      </c>
      <c r="N7" s="4">
        <f t="shared" si="0"/>
        <v>4.86531019504769</v>
      </c>
      <c r="O7" s="4">
        <f t="shared" si="0"/>
        <v>1.8680334454330811</v>
      </c>
      <c r="P7" s="4">
        <f t="shared" si="0"/>
        <v>3.574937888868186</v>
      </c>
      <c r="Q7" s="4">
        <f t="shared" si="0"/>
        <v>5.9316044738599762</v>
      </c>
      <c r="R7" s="4">
        <f t="shared" si="0"/>
        <v>4.9094699121807661</v>
      </c>
      <c r="S7" s="4">
        <f t="shared" si="0"/>
        <v>5.4735561175090339</v>
      </c>
      <c r="T7" s="4">
        <f t="shared" si="0"/>
        <v>7.129111882593099</v>
      </c>
      <c r="U7" s="4">
        <f t="shared" si="0"/>
        <v>7.942849630431116</v>
      </c>
    </row>
    <row r="8" spans="1:21" s="2" customFormat="1" x14ac:dyDescent="0.25">
      <c r="A8" s="6" t="s">
        <v>6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s="2" customFormat="1" x14ac:dyDescent="0.25">
      <c r="A9" s="7" t="s">
        <v>4</v>
      </c>
      <c r="B9" s="4">
        <v>0.4</v>
      </c>
      <c r="C9" s="4">
        <v>0.5</v>
      </c>
      <c r="D9" s="4"/>
      <c r="E9" s="4">
        <v>0.48199999999999998</v>
      </c>
      <c r="F9" s="4">
        <v>0.37</v>
      </c>
      <c r="G9" s="4">
        <v>0.45</v>
      </c>
      <c r="H9" s="4">
        <v>0.43</v>
      </c>
      <c r="I9" s="4">
        <v>0.44</v>
      </c>
      <c r="J9" s="4">
        <v>0.4</v>
      </c>
      <c r="K9" s="4">
        <v>0.42</v>
      </c>
      <c r="L9" s="4">
        <v>0.39</v>
      </c>
      <c r="M9" s="4">
        <v>0.42</v>
      </c>
      <c r="N9" s="4">
        <v>0.5</v>
      </c>
      <c r="O9" s="4">
        <v>0.34</v>
      </c>
      <c r="P9" s="4">
        <v>0.376</v>
      </c>
      <c r="Q9" s="4">
        <v>0.4</v>
      </c>
      <c r="R9" s="4">
        <v>0.44</v>
      </c>
      <c r="S9" s="4"/>
      <c r="T9" s="4"/>
      <c r="U9" s="4"/>
    </row>
    <row r="10" spans="1:21" s="2" customFormat="1" x14ac:dyDescent="0.25">
      <c r="A10" s="7" t="s">
        <v>5</v>
      </c>
      <c r="B10" s="4">
        <v>0.31</v>
      </c>
      <c r="C10" s="4">
        <v>0.41</v>
      </c>
      <c r="D10" s="4">
        <v>0.49</v>
      </c>
      <c r="E10" s="4">
        <v>0.40500000000000003</v>
      </c>
      <c r="F10" s="4">
        <v>0.41</v>
      </c>
      <c r="G10" s="4">
        <v>0.38</v>
      </c>
      <c r="H10" s="4">
        <v>0.42</v>
      </c>
      <c r="I10" s="4">
        <v>0.35</v>
      </c>
      <c r="J10" s="4">
        <v>1.04</v>
      </c>
      <c r="K10" s="4">
        <v>0.43</v>
      </c>
      <c r="L10" s="4">
        <v>0.43</v>
      </c>
      <c r="M10" s="4">
        <v>0.43</v>
      </c>
      <c r="N10" s="4">
        <v>0.41</v>
      </c>
      <c r="O10" s="4">
        <v>0.33</v>
      </c>
      <c r="P10" s="4">
        <v>0.29799999999999999</v>
      </c>
      <c r="Q10" s="4">
        <v>0.32</v>
      </c>
      <c r="R10" s="4">
        <v>0.41</v>
      </c>
      <c r="S10" s="4">
        <v>0.32</v>
      </c>
      <c r="T10" s="4">
        <v>0.4</v>
      </c>
      <c r="U10" s="4">
        <v>0.63</v>
      </c>
    </row>
    <row r="11" spans="1:21" s="2" customFormat="1" x14ac:dyDescent="0.25">
      <c r="A11" s="7" t="s">
        <v>2</v>
      </c>
      <c r="B11" s="4"/>
      <c r="C11" s="4">
        <v>0.56000000000000005</v>
      </c>
      <c r="D11" s="4"/>
      <c r="E11" s="4">
        <v>0.58899999999999997</v>
      </c>
      <c r="F11" s="4">
        <v>0.6</v>
      </c>
      <c r="G11" s="4">
        <v>0.57999999999999996</v>
      </c>
      <c r="H11" s="4">
        <v>0.57999999999999996</v>
      </c>
      <c r="I11" s="4">
        <v>0.62</v>
      </c>
      <c r="J11" s="4">
        <v>0.47</v>
      </c>
      <c r="K11" s="4">
        <v>0.44</v>
      </c>
      <c r="L11" s="4">
        <v>0.51</v>
      </c>
      <c r="M11" s="4">
        <v>0.53</v>
      </c>
      <c r="N11" s="4">
        <v>0.43</v>
      </c>
      <c r="O11" s="4">
        <v>0.45</v>
      </c>
      <c r="P11" s="4">
        <v>0.42799999999999999</v>
      </c>
      <c r="Q11" s="4">
        <v>0.42</v>
      </c>
      <c r="R11" s="4">
        <v>0.49</v>
      </c>
      <c r="S11" s="4">
        <v>0.55000000000000004</v>
      </c>
      <c r="T11" s="4">
        <v>0.66</v>
      </c>
      <c r="U11" s="4">
        <v>0.53</v>
      </c>
    </row>
    <row r="12" spans="1:21" s="2" customFormat="1" x14ac:dyDescent="0.25">
      <c r="A12" s="7" t="s">
        <v>3</v>
      </c>
      <c r="B12" s="4"/>
      <c r="C12" s="4">
        <v>0.56000000000000005</v>
      </c>
      <c r="D12" s="4"/>
      <c r="E12" s="4">
        <v>0.65700000000000003</v>
      </c>
      <c r="F12" s="4">
        <v>0.63</v>
      </c>
      <c r="G12" s="4">
        <v>0.67</v>
      </c>
      <c r="H12" s="4">
        <v>0.79</v>
      </c>
      <c r="I12" s="4">
        <v>0.62</v>
      </c>
      <c r="J12" s="4">
        <v>0.63</v>
      </c>
      <c r="K12" s="4">
        <v>0.74</v>
      </c>
      <c r="L12" s="4">
        <v>0.59</v>
      </c>
      <c r="M12" s="4">
        <v>0.8</v>
      </c>
      <c r="N12" s="4">
        <v>0.73</v>
      </c>
      <c r="O12" s="4">
        <v>0.56999999999999995</v>
      </c>
      <c r="P12" s="4">
        <v>0.78</v>
      </c>
      <c r="Q12" s="4">
        <v>0.48</v>
      </c>
      <c r="R12" s="4">
        <v>0.62</v>
      </c>
      <c r="S12" s="4">
        <v>0.42</v>
      </c>
      <c r="T12" s="4">
        <v>0.75</v>
      </c>
      <c r="U12" s="4">
        <v>0.52</v>
      </c>
    </row>
    <row r="13" spans="1:21" s="2" customFormat="1" x14ac:dyDescent="0.25">
      <c r="A13" s="3" t="s">
        <v>1</v>
      </c>
      <c r="B13" s="4">
        <v>1.6</v>
      </c>
      <c r="C13" s="4">
        <v>1.5</v>
      </c>
      <c r="D13" s="4">
        <v>1.4</v>
      </c>
      <c r="E13" s="4">
        <v>1.4</v>
      </c>
      <c r="F13" s="4">
        <v>1.5</v>
      </c>
      <c r="G13" s="4">
        <v>1.2</v>
      </c>
      <c r="H13" s="4">
        <v>1.3</v>
      </c>
      <c r="I13" s="4">
        <v>1.4</v>
      </c>
      <c r="J13" s="4">
        <v>1.3</v>
      </c>
      <c r="K13" s="4">
        <v>1.2</v>
      </c>
      <c r="L13" s="4">
        <v>1.2</v>
      </c>
      <c r="M13" s="4">
        <v>1.4</v>
      </c>
      <c r="N13" s="4">
        <v>1.2</v>
      </c>
      <c r="O13" s="4">
        <v>1.1000000000000001</v>
      </c>
      <c r="P13" s="4">
        <v>1.1000000000000001</v>
      </c>
      <c r="Q13" s="4">
        <v>1.1000000000000001</v>
      </c>
      <c r="R13" s="4">
        <v>1.1000000000000001</v>
      </c>
      <c r="S13" s="4">
        <v>1.2</v>
      </c>
      <c r="T13" s="4">
        <v>1.2</v>
      </c>
      <c r="U13" s="4">
        <v>1.3</v>
      </c>
    </row>
    <row r="14" spans="1:21" s="2" customFormat="1" x14ac:dyDescent="0.25">
      <c r="A14" s="5"/>
      <c r="B14" s="4">
        <f>AVERAGE(B9:B13)</f>
        <v>0.77</v>
      </c>
      <c r="C14" s="4">
        <f t="shared" ref="C14:U14" si="1">AVERAGE(C9:C13)</f>
        <v>0.70600000000000007</v>
      </c>
      <c r="D14" s="4">
        <f t="shared" si="1"/>
        <v>0.94499999999999995</v>
      </c>
      <c r="E14" s="4">
        <f t="shared" si="1"/>
        <v>0.70660000000000001</v>
      </c>
      <c r="F14" s="4">
        <f t="shared" si="1"/>
        <v>0.70199999999999996</v>
      </c>
      <c r="G14" s="4">
        <f t="shared" si="1"/>
        <v>0.65600000000000003</v>
      </c>
      <c r="H14" s="4">
        <f t="shared" si="1"/>
        <v>0.70399999999999996</v>
      </c>
      <c r="I14" s="4">
        <f t="shared" si="1"/>
        <v>0.68600000000000005</v>
      </c>
      <c r="J14" s="4">
        <f t="shared" si="1"/>
        <v>0.76800000000000002</v>
      </c>
      <c r="K14" s="4">
        <f t="shared" si="1"/>
        <v>0.64600000000000013</v>
      </c>
      <c r="L14" s="4">
        <f t="shared" si="1"/>
        <v>0.624</v>
      </c>
      <c r="M14" s="4">
        <f t="shared" si="1"/>
        <v>0.71599999999999997</v>
      </c>
      <c r="N14" s="4">
        <f t="shared" si="1"/>
        <v>0.65399999999999991</v>
      </c>
      <c r="O14" s="4">
        <f t="shared" si="1"/>
        <v>0.55800000000000005</v>
      </c>
      <c r="P14" s="4">
        <f t="shared" si="1"/>
        <v>0.59640000000000004</v>
      </c>
      <c r="Q14" s="4">
        <f t="shared" si="1"/>
        <v>0.54399999999999993</v>
      </c>
      <c r="R14" s="4">
        <f t="shared" si="1"/>
        <v>0.61199999999999999</v>
      </c>
      <c r="S14" s="4">
        <f t="shared" si="1"/>
        <v>0.62250000000000005</v>
      </c>
      <c r="T14" s="4">
        <f t="shared" si="1"/>
        <v>0.75249999999999995</v>
      </c>
      <c r="U14" s="4">
        <f t="shared" si="1"/>
        <v>0.74500000000000011</v>
      </c>
    </row>
  </sheetData>
  <conditionalFormatting sqref="A2:A6 A8">
    <cfRule type="duplicateValues" dxfId="21" priority="14"/>
  </conditionalFormatting>
  <conditionalFormatting sqref="A2:A6 A8">
    <cfRule type="duplicateValues" dxfId="20" priority="13"/>
  </conditionalFormatting>
  <conditionalFormatting sqref="A2:A6 A8">
    <cfRule type="duplicateValues" dxfId="19" priority="12"/>
  </conditionalFormatting>
  <conditionalFormatting sqref="A1:A6 A8">
    <cfRule type="duplicateValues" dxfId="18" priority="11"/>
  </conditionalFormatting>
  <conditionalFormatting sqref="A7">
    <cfRule type="duplicateValues" dxfId="17" priority="10"/>
  </conditionalFormatting>
  <conditionalFormatting sqref="A7">
    <cfRule type="duplicateValues" dxfId="16" priority="9"/>
  </conditionalFormatting>
  <conditionalFormatting sqref="A7">
    <cfRule type="duplicateValues" dxfId="15" priority="8"/>
  </conditionalFormatting>
  <conditionalFormatting sqref="A7">
    <cfRule type="duplicateValues" dxfId="14" priority="7"/>
  </conditionalFormatting>
  <conditionalFormatting sqref="A9:A13">
    <cfRule type="duplicateValues" dxfId="13" priority="5"/>
  </conditionalFormatting>
  <conditionalFormatting sqref="A9:A13">
    <cfRule type="duplicateValues" dxfId="12" priority="6"/>
  </conditionalFormatting>
  <conditionalFormatting sqref="A14">
    <cfRule type="duplicateValues" dxfId="11" priority="4"/>
  </conditionalFormatting>
  <conditionalFormatting sqref="A14">
    <cfRule type="duplicateValues" dxfId="10" priority="3"/>
  </conditionalFormatting>
  <conditionalFormatting sqref="A14">
    <cfRule type="duplicateValues" dxfId="9" priority="2"/>
  </conditionalFormatting>
  <conditionalFormatting sqref="A14">
    <cfRule type="duplicateValues" dxfId="8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FD427-EF1F-4E38-8A8C-979780ECD9A5}">
  <dimension ref="A1:Y30"/>
  <sheetViews>
    <sheetView workbookViewId="0">
      <selection activeCell="E36" sqref="E36"/>
    </sheetView>
  </sheetViews>
  <sheetFormatPr defaultRowHeight="12" x14ac:dyDescent="0.25"/>
  <cols>
    <col min="1" max="1" width="16.109375" style="8" customWidth="1"/>
    <col min="2" max="2" width="9.88671875" style="8" customWidth="1"/>
    <col min="3" max="16384" width="8.88671875" style="8"/>
  </cols>
  <sheetData>
    <row r="1" spans="1:25" s="9" customFormat="1" x14ac:dyDescent="0.25">
      <c r="A1" s="9" t="s">
        <v>0</v>
      </c>
      <c r="B1" s="9">
        <v>2000</v>
      </c>
      <c r="C1" s="9">
        <v>2001</v>
      </c>
      <c r="D1" s="9">
        <v>2002</v>
      </c>
      <c r="E1" s="9">
        <v>2003</v>
      </c>
      <c r="F1" s="9">
        <v>2004</v>
      </c>
      <c r="G1" s="9">
        <v>2005</v>
      </c>
      <c r="H1" s="9">
        <v>2006</v>
      </c>
      <c r="I1" s="9">
        <v>2007</v>
      </c>
      <c r="J1" s="9">
        <v>2008</v>
      </c>
      <c r="K1" s="9">
        <v>2009</v>
      </c>
      <c r="L1" s="9">
        <v>2010</v>
      </c>
      <c r="M1" s="9">
        <v>2011</v>
      </c>
      <c r="N1" s="9">
        <v>2012</v>
      </c>
      <c r="O1" s="9">
        <v>2013</v>
      </c>
      <c r="P1" s="9">
        <v>2014</v>
      </c>
      <c r="Q1" s="9">
        <v>2015</v>
      </c>
      <c r="R1" s="9">
        <v>2016</v>
      </c>
      <c r="S1" s="9">
        <v>2017</v>
      </c>
      <c r="T1" s="9">
        <v>2018</v>
      </c>
      <c r="U1" s="9">
        <v>2019</v>
      </c>
    </row>
    <row r="2" spans="1:25" s="10" customFormat="1" x14ac:dyDescent="0.25">
      <c r="A2" s="13" t="s">
        <v>11</v>
      </c>
      <c r="B2" s="4">
        <v>0</v>
      </c>
      <c r="C2" s="4">
        <v>0.904704476645383</v>
      </c>
      <c r="D2" s="4">
        <v>0</v>
      </c>
      <c r="E2" s="4">
        <v>1.8278752997797441</v>
      </c>
      <c r="F2" s="4">
        <v>0</v>
      </c>
      <c r="G2" s="4">
        <v>0</v>
      </c>
      <c r="H2" s="4">
        <v>4.3355853744692832</v>
      </c>
      <c r="I2" s="4">
        <v>2.8910689464630499</v>
      </c>
      <c r="J2" s="4">
        <v>42.359049962215742</v>
      </c>
      <c r="K2" s="4"/>
      <c r="L2" s="4">
        <v>1.314924189657749</v>
      </c>
      <c r="M2" s="4">
        <v>0.9794778355325533</v>
      </c>
      <c r="N2" s="4">
        <v>1.4245013998952931</v>
      </c>
      <c r="O2" s="4">
        <v>24.795417823304213</v>
      </c>
      <c r="P2" s="4">
        <v>37.861635220125784</v>
      </c>
      <c r="Q2" s="4">
        <v>22.427582356697862</v>
      </c>
      <c r="R2" s="4">
        <v>16.576817567659781</v>
      </c>
      <c r="S2" s="4">
        <v>22.321428571428573</v>
      </c>
      <c r="T2" s="4">
        <v>2.3696146510831824</v>
      </c>
      <c r="U2" s="4">
        <v>15.351079579319753</v>
      </c>
    </row>
    <row r="3" spans="1:25" s="10" customFormat="1" x14ac:dyDescent="0.25">
      <c r="A3" s="13" t="s">
        <v>12</v>
      </c>
      <c r="B3" s="4">
        <v>0</v>
      </c>
      <c r="C3" s="4">
        <v>0</v>
      </c>
      <c r="D3" s="4">
        <v>0</v>
      </c>
      <c r="E3" s="4">
        <v>2.5699484089433571</v>
      </c>
      <c r="F3" s="4">
        <v>0</v>
      </c>
      <c r="G3" s="4">
        <v>0.15568246212356021</v>
      </c>
      <c r="H3" s="4">
        <v>2.1405405411696612</v>
      </c>
      <c r="I3" s="4">
        <v>4.0835182443685651</v>
      </c>
      <c r="J3" s="4">
        <v>7.5560808118136507</v>
      </c>
      <c r="K3" s="4">
        <v>0</v>
      </c>
      <c r="L3" s="4">
        <v>2.0567869931788301</v>
      </c>
      <c r="M3" s="4">
        <v>3.9535095276387442</v>
      </c>
      <c r="N3" s="4">
        <v>1.3254786540758849</v>
      </c>
      <c r="O3" s="4">
        <v>4.4333989868119037</v>
      </c>
      <c r="P3" s="4">
        <v>1.1278235594767148</v>
      </c>
      <c r="Q3" s="4">
        <v>0</v>
      </c>
      <c r="R3" s="4">
        <v>0.4362711991595376</v>
      </c>
      <c r="S3" s="4">
        <v>1.4910838730671172</v>
      </c>
      <c r="T3" s="4">
        <v>4.0527940307211709</v>
      </c>
      <c r="U3" s="4">
        <v>0.49031801107115303</v>
      </c>
    </row>
    <row r="4" spans="1:25" s="10" customFormat="1" x14ac:dyDescent="0.25">
      <c r="A4" s="13" t="s">
        <v>13</v>
      </c>
      <c r="B4" s="4">
        <v>11.644050759373446</v>
      </c>
      <c r="C4" s="4">
        <v>27.69231062953811</v>
      </c>
      <c r="D4" s="4">
        <v>0.47281334328051511</v>
      </c>
      <c r="E4" s="4">
        <v>0.9760001868390269</v>
      </c>
      <c r="F4" s="4">
        <v>2.4539874970078017</v>
      </c>
      <c r="G4" s="4">
        <v>7.6441971984260659</v>
      </c>
      <c r="H4" s="4">
        <v>1.3333332259555561</v>
      </c>
      <c r="I4" s="4">
        <v>4.0880630386983059</v>
      </c>
      <c r="J4" s="4">
        <v>2.769070127991077</v>
      </c>
      <c r="K4" s="4">
        <v>1.7926737303578695</v>
      </c>
      <c r="L4" s="4">
        <v>1.6836335423559019</v>
      </c>
      <c r="M4" s="4">
        <v>3.365633297388968</v>
      </c>
      <c r="N4" s="4">
        <v>6.5618643964913028</v>
      </c>
      <c r="O4" s="4">
        <v>21.144501374049618</v>
      </c>
      <c r="P4" s="4">
        <v>6.3707078586568739</v>
      </c>
      <c r="Q4" s="4">
        <v>6.352447113764943</v>
      </c>
      <c r="R4" s="4">
        <v>1.571955731677076</v>
      </c>
      <c r="S4" s="4">
        <v>10.998032400694237</v>
      </c>
      <c r="T4" s="4">
        <v>6.1227294591932564</v>
      </c>
      <c r="U4" s="4">
        <v>7.8953481619141632</v>
      </c>
    </row>
    <row r="5" spans="1:25" s="10" customFormat="1" x14ac:dyDescent="0.25">
      <c r="A5" s="13" t="s">
        <v>14</v>
      </c>
      <c r="B5" s="4">
        <v>0</v>
      </c>
      <c r="C5" s="4">
        <v>0</v>
      </c>
      <c r="D5" s="4">
        <v>0</v>
      </c>
      <c r="E5" s="4">
        <v>0.79365063926682167</v>
      </c>
      <c r="F5" s="4">
        <v>0</v>
      </c>
      <c r="G5" s="4">
        <v>2.5641023626725974</v>
      </c>
      <c r="H5" s="4">
        <v>3.5830619570021955</v>
      </c>
      <c r="I5" s="4">
        <v>0.49261080947365793</v>
      </c>
      <c r="J5" s="4">
        <v>1.1152416680739643</v>
      </c>
      <c r="K5" s="4">
        <v>0.47169816439347062</v>
      </c>
      <c r="L5" s="4">
        <v>0.44843051834945424</v>
      </c>
      <c r="M5" s="4">
        <v>0</v>
      </c>
      <c r="N5" s="4">
        <v>0</v>
      </c>
      <c r="O5" s="4">
        <v>0</v>
      </c>
      <c r="P5" s="4">
        <v>0</v>
      </c>
      <c r="Q5" s="4">
        <v>4.5758956991163959</v>
      </c>
      <c r="R5" s="4">
        <v>2.4137931034482762</v>
      </c>
      <c r="S5" s="4">
        <v>6.764705882352942</v>
      </c>
      <c r="T5" s="4">
        <v>0</v>
      </c>
      <c r="U5" s="4">
        <v>3.4550383572705781</v>
      </c>
    </row>
    <row r="6" spans="1:25" s="10" customFormat="1" x14ac:dyDescent="0.25">
      <c r="A6" s="13" t="s">
        <v>15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0.29850740981064855</v>
      </c>
      <c r="H6" s="4">
        <v>8.8695656529512608</v>
      </c>
      <c r="I6" s="4">
        <v>5.3983740296519835</v>
      </c>
      <c r="J6" s="4">
        <v>0</v>
      </c>
      <c r="K6" s="4">
        <v>0</v>
      </c>
      <c r="L6" s="4">
        <v>0.43956039968119476</v>
      </c>
      <c r="M6" s="4">
        <v>0</v>
      </c>
      <c r="N6" s="4">
        <v>0</v>
      </c>
      <c r="O6" s="4">
        <v>0</v>
      </c>
      <c r="P6" s="4">
        <v>0</v>
      </c>
      <c r="Q6" s="4">
        <v>0.64703957692025194</v>
      </c>
      <c r="R6" s="4">
        <v>0.5326017006794932</v>
      </c>
      <c r="S6" s="4">
        <v>0.13916280161546216</v>
      </c>
      <c r="T6" s="4">
        <v>0</v>
      </c>
      <c r="U6" s="4">
        <v>0</v>
      </c>
    </row>
    <row r="7" spans="1:25" s="10" customFormat="1" x14ac:dyDescent="0.25">
      <c r="A7" s="13" t="s">
        <v>16</v>
      </c>
      <c r="B7" s="4">
        <v>0</v>
      </c>
      <c r="C7" s="4">
        <v>0</v>
      </c>
      <c r="D7" s="4">
        <v>0</v>
      </c>
      <c r="E7" s="4">
        <v>0.20891370202395973</v>
      </c>
      <c r="F7" s="4">
        <v>1.1516312393558907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0.44066348645153391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0</v>
      </c>
      <c r="T7" s="4">
        <v>0</v>
      </c>
      <c r="U7" s="4">
        <v>0</v>
      </c>
    </row>
    <row r="8" spans="1:25" s="10" customFormat="1" x14ac:dyDescent="0.25">
      <c r="A8" s="13" t="s">
        <v>17</v>
      </c>
      <c r="B8" s="4">
        <v>0.63492060267875916</v>
      </c>
      <c r="C8" s="4">
        <v>2.9585794691362572</v>
      </c>
      <c r="D8" s="4">
        <v>0</v>
      </c>
      <c r="E8" s="4">
        <v>1.4492753490723225</v>
      </c>
      <c r="F8" s="4">
        <v>1.6734692217554019</v>
      </c>
      <c r="G8" s="4">
        <v>1.7291350402691015</v>
      </c>
      <c r="H8" s="4">
        <v>5.5086806689107952</v>
      </c>
      <c r="I8" s="4">
        <v>2.3225111982244679</v>
      </c>
      <c r="J8" s="4">
        <v>4.283802135056618</v>
      </c>
      <c r="K8" s="4">
        <v>0.26525198703009234</v>
      </c>
      <c r="L8" s="4">
        <v>3.9370077999007984</v>
      </c>
      <c r="M8" s="4">
        <v>0.56818199864412189</v>
      </c>
      <c r="N8" s="4">
        <v>3.3762059313503081</v>
      </c>
      <c r="O8" s="4">
        <v>1.1583011583011582</v>
      </c>
      <c r="P8" s="4">
        <v>1.9230769230769229</v>
      </c>
      <c r="Q8" s="4">
        <v>1.2770563484206097</v>
      </c>
      <c r="R8" s="4">
        <v>0.87901202314278093</v>
      </c>
      <c r="S8" s="4">
        <v>0.88452412900037924</v>
      </c>
      <c r="T8" s="4">
        <v>3.2269519286253268E-2</v>
      </c>
      <c r="U8" s="4">
        <v>0</v>
      </c>
    </row>
    <row r="9" spans="1:25" s="10" customFormat="1" x14ac:dyDescent="0.25">
      <c r="A9" s="13" t="s">
        <v>18</v>
      </c>
      <c r="B9" s="4">
        <v>0</v>
      </c>
      <c r="C9" s="4">
        <v>1.2213741151587911</v>
      </c>
      <c r="D9" s="4">
        <v>0.75566739007289996</v>
      </c>
      <c r="E9" s="4">
        <v>0.40084620365365575</v>
      </c>
      <c r="F9" s="4">
        <v>2.8985511988027772</v>
      </c>
      <c r="G9" s="4">
        <v>2.6466010745818571</v>
      </c>
      <c r="H9" s="4">
        <v>3.1095665251538831</v>
      </c>
      <c r="I9" s="4">
        <v>0.76277637813816179</v>
      </c>
      <c r="J9" s="4">
        <v>5.6239511764502153</v>
      </c>
      <c r="K9" s="4">
        <v>4.1980556670130245</v>
      </c>
      <c r="L9" s="4">
        <v>2.8014113673170313</v>
      </c>
      <c r="M9" s="4">
        <v>4.5161913586182001</v>
      </c>
      <c r="N9" s="4">
        <v>2.7127888494867562</v>
      </c>
      <c r="O9" s="4">
        <v>3.4613824573720144</v>
      </c>
      <c r="P9" s="4">
        <v>1.898922784422745</v>
      </c>
      <c r="Q9" s="4">
        <v>3.6102389046839418</v>
      </c>
      <c r="R9" s="4">
        <v>2.3544482974327394</v>
      </c>
      <c r="S9" s="4">
        <v>1.3398770429619806</v>
      </c>
      <c r="T9" s="4">
        <v>1.5118443366403329</v>
      </c>
      <c r="U9" s="4">
        <v>0.92815144412220407</v>
      </c>
    </row>
    <row r="10" spans="1:25" s="10" customFormat="1" x14ac:dyDescent="0.25">
      <c r="A10" s="13" t="s">
        <v>19</v>
      </c>
      <c r="B10" s="4"/>
      <c r="C10" s="4">
        <v>0</v>
      </c>
      <c r="D10" s="4"/>
      <c r="E10" s="4">
        <v>0.20811654526534862</v>
      </c>
      <c r="F10" s="4">
        <v>0</v>
      </c>
      <c r="G10" s="4">
        <v>0</v>
      </c>
      <c r="H10" s="4">
        <v>0</v>
      </c>
      <c r="I10" s="4">
        <v>2.5773195876288657</v>
      </c>
      <c r="J10" s="4">
        <v>0</v>
      </c>
      <c r="K10" s="4">
        <v>0</v>
      </c>
      <c r="L10" s="4">
        <v>0.40849668917403575</v>
      </c>
      <c r="M10" s="4">
        <v>0.90966519520058553</v>
      </c>
      <c r="N10" s="4">
        <v>0.19946142111641127</v>
      </c>
      <c r="O10" s="4">
        <v>0</v>
      </c>
      <c r="P10" s="4">
        <v>0</v>
      </c>
      <c r="Q10" s="4">
        <v>2.3369446975434762</v>
      </c>
      <c r="R10" s="4">
        <v>0</v>
      </c>
      <c r="S10" s="4">
        <v>0</v>
      </c>
      <c r="T10" s="4">
        <v>0</v>
      </c>
      <c r="U10" s="4">
        <v>0</v>
      </c>
    </row>
    <row r="11" spans="1:25" s="10" customFormat="1" x14ac:dyDescent="0.25">
      <c r="A11" s="13" t="s">
        <v>20</v>
      </c>
      <c r="B11" s="4">
        <v>2.2236345067157361</v>
      </c>
      <c r="C11" s="4">
        <v>0.52669698209226501</v>
      </c>
      <c r="D11" s="4">
        <v>0</v>
      </c>
      <c r="E11" s="4">
        <v>0.31186656571133126</v>
      </c>
      <c r="F11" s="4">
        <v>0</v>
      </c>
      <c r="G11" s="4">
        <v>0.80993506612775079</v>
      </c>
      <c r="H11" s="4">
        <v>1.3192122595668261</v>
      </c>
      <c r="I11" s="4">
        <v>0.24919019823624594</v>
      </c>
      <c r="J11" s="4">
        <v>3.2017870393884396</v>
      </c>
      <c r="K11" s="4">
        <v>4.6132477551789997</v>
      </c>
      <c r="L11" s="4">
        <v>1.5601023145248136</v>
      </c>
      <c r="M11" s="4">
        <v>2.3908919577680443</v>
      </c>
      <c r="N11" s="4">
        <v>0.15370169003838774</v>
      </c>
      <c r="O11" s="4">
        <v>1.2743277427656494</v>
      </c>
      <c r="P11" s="4">
        <v>8.2019064359846574</v>
      </c>
      <c r="Q11" s="4">
        <v>0.98950882212684776</v>
      </c>
      <c r="R11" s="4">
        <v>0.76875748413858791</v>
      </c>
      <c r="S11" s="4">
        <v>0</v>
      </c>
      <c r="T11" s="4">
        <v>8.2763260658869111</v>
      </c>
      <c r="U11" s="4">
        <v>0.95181926901590752</v>
      </c>
    </row>
    <row r="12" spans="1:25" s="10" customFormat="1" x14ac:dyDescent="0.25">
      <c r="A12" s="13" t="s">
        <v>21</v>
      </c>
      <c r="B12" s="4">
        <v>0</v>
      </c>
      <c r="C12" s="4">
        <v>0.36144580500391871</v>
      </c>
      <c r="D12" s="4">
        <v>6.8584067765682679</v>
      </c>
      <c r="E12" s="4">
        <v>4.8076921168639073</v>
      </c>
      <c r="F12" s="4">
        <v>1.2770136597641686</v>
      </c>
      <c r="G12" s="4">
        <v>1.33251333942244</v>
      </c>
      <c r="H12" s="4">
        <v>3.6732754490058301</v>
      </c>
      <c r="I12" s="4">
        <v>5.3295356870979989</v>
      </c>
      <c r="J12" s="4">
        <v>0.33849130115044007</v>
      </c>
      <c r="K12" s="4">
        <v>0.80482907975498863</v>
      </c>
      <c r="L12" s="4">
        <v>0.18115947515753231</v>
      </c>
      <c r="M12" s="4">
        <v>0.13009537721257949</v>
      </c>
      <c r="N12" s="4">
        <v>0.26929984425026349</v>
      </c>
      <c r="O12" s="4">
        <v>0.77149154650030982</v>
      </c>
      <c r="P12" s="4">
        <v>11.593685347951562</v>
      </c>
      <c r="Q12" s="4">
        <v>0.51783659378596081</v>
      </c>
      <c r="R12" s="4">
        <v>0</v>
      </c>
      <c r="S12" s="4">
        <v>1.2864493996569468</v>
      </c>
      <c r="T12" s="4">
        <v>0.86455331412103731</v>
      </c>
      <c r="U12" s="4">
        <v>4.3647419836153256</v>
      </c>
    </row>
    <row r="13" spans="1:25" s="10" customFormat="1" x14ac:dyDescent="0.25">
      <c r="A13" s="13" t="s">
        <v>22</v>
      </c>
      <c r="B13" s="4">
        <v>0.51150896565738579</v>
      </c>
      <c r="C13" s="4">
        <v>0.69881217285610331</v>
      </c>
      <c r="D13" s="4">
        <v>0</v>
      </c>
      <c r="E13" s="4">
        <v>1.8785220381891721</v>
      </c>
      <c r="F13" s="4">
        <v>0</v>
      </c>
      <c r="G13" s="4">
        <v>1.0279252505316256</v>
      </c>
      <c r="H13" s="4">
        <v>0.2336449169949332</v>
      </c>
      <c r="I13" s="4">
        <v>0</v>
      </c>
      <c r="J13" s="4">
        <v>0.7899576621347586</v>
      </c>
      <c r="K13" s="4">
        <v>0</v>
      </c>
      <c r="L13" s="4">
        <v>0</v>
      </c>
      <c r="M13" s="4">
        <v>0</v>
      </c>
      <c r="N13" s="4">
        <v>0.58939091636592489</v>
      </c>
      <c r="O13" s="4">
        <v>0.194714816801278</v>
      </c>
      <c r="P13" s="4">
        <v>0.97562919797448389</v>
      </c>
      <c r="Q13" s="4">
        <v>0.41841004184100422</v>
      </c>
      <c r="R13" s="4">
        <v>0</v>
      </c>
      <c r="S13" s="4">
        <v>0.40079106902034106</v>
      </c>
      <c r="T13" s="4">
        <v>0</v>
      </c>
      <c r="U13" s="4">
        <v>0.70864738119506532</v>
      </c>
    </row>
    <row r="14" spans="1:25" s="10" customFormat="1" x14ac:dyDescent="0.25">
      <c r="A14" s="13" t="s">
        <v>23</v>
      </c>
      <c r="B14" s="4">
        <v>1.8027040773037386</v>
      </c>
      <c r="C14" s="4">
        <v>1.962066725497585</v>
      </c>
      <c r="D14" s="4">
        <v>2.357563840828929</v>
      </c>
      <c r="E14" s="4">
        <v>0</v>
      </c>
      <c r="F14" s="4">
        <v>0</v>
      </c>
      <c r="G14" s="4">
        <v>0</v>
      </c>
      <c r="H14" s="4">
        <v>0</v>
      </c>
      <c r="I14" s="4">
        <v>1.7736485952458727</v>
      </c>
      <c r="J14" s="4">
        <v>1.6544119297686035</v>
      </c>
      <c r="K14" s="4">
        <v>0.46403713894197368</v>
      </c>
      <c r="L14" s="4">
        <v>0</v>
      </c>
      <c r="M14" s="4">
        <v>0</v>
      </c>
      <c r="N14" s="4">
        <v>0</v>
      </c>
      <c r="O14" s="4">
        <v>0.91727535604487553</v>
      </c>
      <c r="P14" s="4">
        <v>0</v>
      </c>
      <c r="Q14" s="4">
        <v>6.4475659299042896</v>
      </c>
      <c r="R14" s="4">
        <v>2.8216740800646982</v>
      </c>
      <c r="S14" s="4">
        <v>0</v>
      </c>
      <c r="T14" s="4">
        <v>2.5179856115107913</v>
      </c>
      <c r="U14" s="4">
        <v>3.3639103518285718</v>
      </c>
    </row>
    <row r="15" spans="1:25" s="18" customFormat="1" x14ac:dyDescent="0.25">
      <c r="B15" s="18">
        <f>AVERAGE(B2:B14)</f>
        <v>1.4014015759774221</v>
      </c>
      <c r="C15" s="18">
        <f t="shared" ref="C15:U15" si="0">AVERAGE(C2:C14)</f>
        <v>2.7943069519944932</v>
      </c>
      <c r="D15" s="18">
        <f t="shared" si="0"/>
        <v>0.87037094589588426</v>
      </c>
      <c r="E15" s="18">
        <f t="shared" si="0"/>
        <v>1.1871313119698959</v>
      </c>
      <c r="F15" s="18">
        <f t="shared" si="0"/>
        <v>0.72728098589892609</v>
      </c>
      <c r="G15" s="18">
        <f t="shared" si="0"/>
        <v>1.4006614772281269</v>
      </c>
      <c r="H15" s="18">
        <f t="shared" si="0"/>
        <v>2.6235743516292476</v>
      </c>
      <c r="I15" s="18">
        <f t="shared" si="0"/>
        <v>2.3052782087097827</v>
      </c>
      <c r="J15" s="18">
        <f t="shared" si="0"/>
        <v>5.3609110626187304</v>
      </c>
      <c r="K15" s="18">
        <f t="shared" si="0"/>
        <v>1.0508161268892016</v>
      </c>
      <c r="L15" s="18">
        <f t="shared" si="0"/>
        <v>1.1408856376382572</v>
      </c>
      <c r="M15" s="18">
        <f t="shared" si="0"/>
        <v>1.3272546180350253</v>
      </c>
      <c r="N15" s="18">
        <f t="shared" si="0"/>
        <v>1.2778994694669639</v>
      </c>
      <c r="O15" s="18">
        <f t="shared" si="0"/>
        <v>4.4731393278423859</v>
      </c>
      <c r="P15" s="18">
        <f t="shared" si="0"/>
        <v>5.3810297944361345</v>
      </c>
      <c r="Q15" s="18">
        <f t="shared" si="0"/>
        <v>3.8154250834465833</v>
      </c>
      <c r="R15" s="18">
        <f t="shared" si="0"/>
        <v>2.181179322107921</v>
      </c>
      <c r="S15" s="18">
        <f t="shared" si="0"/>
        <v>3.5096965515229219</v>
      </c>
      <c r="T15" s="18">
        <f t="shared" si="0"/>
        <v>1.9806243837263795</v>
      </c>
      <c r="U15" s="18">
        <f t="shared" si="0"/>
        <v>2.8853118876425166</v>
      </c>
      <c r="X15" s="19">
        <v>18</v>
      </c>
      <c r="Y15" s="18">
        <v>100</v>
      </c>
    </row>
    <row r="16" spans="1:25" x14ac:dyDescent="0.25">
      <c r="A16" s="14" t="s">
        <v>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</row>
    <row r="17" spans="1:25" s="10" customFormat="1" x14ac:dyDescent="0.25">
      <c r="A17" s="13" t="s">
        <v>19</v>
      </c>
      <c r="B17" s="4">
        <v>1.5</v>
      </c>
      <c r="C17" s="4">
        <v>1.3</v>
      </c>
      <c r="D17" s="4"/>
      <c r="E17" s="4">
        <v>1.5</v>
      </c>
      <c r="F17" s="4">
        <v>1.7</v>
      </c>
      <c r="G17" s="4">
        <v>1.7</v>
      </c>
      <c r="H17" s="4">
        <v>1.4</v>
      </c>
      <c r="I17" s="4">
        <v>1.5</v>
      </c>
      <c r="J17" s="4">
        <v>1.2</v>
      </c>
      <c r="K17" s="4">
        <v>1.2</v>
      </c>
      <c r="L17" s="4">
        <v>1.3</v>
      </c>
      <c r="M17" s="4">
        <v>1.1000000000000001</v>
      </c>
      <c r="N17" s="4">
        <v>1.1000000000000001</v>
      </c>
      <c r="O17" s="4">
        <v>0.96</v>
      </c>
      <c r="P17" s="4">
        <v>1.1000000000000001</v>
      </c>
      <c r="Q17" s="4">
        <v>1.1000000000000001</v>
      </c>
      <c r="R17" s="4">
        <v>1.3</v>
      </c>
      <c r="S17" s="4">
        <v>1.4</v>
      </c>
      <c r="T17" s="4">
        <v>1.6</v>
      </c>
      <c r="U17" s="4">
        <v>1.6</v>
      </c>
      <c r="V17" s="16"/>
      <c r="W17" s="16">
        <f t="shared" ref="W17:W29" si="1">MEDIAN(B17:U17)</f>
        <v>1.3</v>
      </c>
    </row>
    <row r="18" spans="1:25" s="10" customFormat="1" x14ac:dyDescent="0.25">
      <c r="A18" s="13" t="s">
        <v>18</v>
      </c>
      <c r="B18" s="4">
        <v>1.7</v>
      </c>
      <c r="C18" s="4">
        <v>1.7</v>
      </c>
      <c r="D18" s="4">
        <v>1.9</v>
      </c>
      <c r="E18" s="4">
        <v>2.1</v>
      </c>
      <c r="F18" s="4">
        <v>1.9</v>
      </c>
      <c r="G18" s="4">
        <v>1.7</v>
      </c>
      <c r="H18" s="4">
        <v>2</v>
      </c>
      <c r="I18" s="4">
        <v>2</v>
      </c>
      <c r="J18" s="4">
        <v>2.04</v>
      </c>
      <c r="K18" s="4">
        <v>2</v>
      </c>
      <c r="L18" s="4">
        <v>2.02</v>
      </c>
      <c r="M18" s="4">
        <v>2.04</v>
      </c>
      <c r="N18" s="4">
        <v>1.9</v>
      </c>
      <c r="O18" s="4">
        <v>1.7</v>
      </c>
      <c r="P18" s="4">
        <v>1.9</v>
      </c>
      <c r="Q18" s="4">
        <v>1.9</v>
      </c>
      <c r="R18" s="4">
        <v>2</v>
      </c>
      <c r="S18" s="4">
        <v>2</v>
      </c>
      <c r="T18" s="4">
        <v>1.9</v>
      </c>
      <c r="U18" s="4">
        <v>2</v>
      </c>
      <c r="V18" s="16"/>
      <c r="W18" s="16">
        <f t="shared" si="1"/>
        <v>1.95</v>
      </c>
    </row>
    <row r="19" spans="1:25" s="10" customFormat="1" x14ac:dyDescent="0.25">
      <c r="A19" s="13" t="s">
        <v>23</v>
      </c>
      <c r="B19" s="4">
        <v>2.83</v>
      </c>
      <c r="C19" s="4">
        <v>2.63</v>
      </c>
      <c r="D19" s="4">
        <v>2.79</v>
      </c>
      <c r="E19" s="4">
        <v>2.85</v>
      </c>
      <c r="F19" s="4">
        <v>2.5499999999999998</v>
      </c>
      <c r="G19" s="4">
        <v>2.65</v>
      </c>
      <c r="H19" s="4">
        <v>1.4</v>
      </c>
      <c r="I19" s="4">
        <v>2.73</v>
      </c>
      <c r="J19" s="4">
        <v>2.5299999999999998</v>
      </c>
      <c r="K19" s="4">
        <v>2.42</v>
      </c>
      <c r="L19" s="4">
        <v>2.42</v>
      </c>
      <c r="M19" s="4">
        <v>2.34</v>
      </c>
      <c r="N19" s="4">
        <v>2.2200000000000002</v>
      </c>
      <c r="O19" s="4">
        <v>2.08</v>
      </c>
      <c r="P19" s="4">
        <v>2.48</v>
      </c>
      <c r="Q19" s="4">
        <v>2.42</v>
      </c>
      <c r="R19" s="4">
        <v>2.6</v>
      </c>
      <c r="S19" s="4">
        <v>3.2</v>
      </c>
      <c r="T19" s="4">
        <v>2.8</v>
      </c>
      <c r="U19" s="4">
        <v>3.3</v>
      </c>
      <c r="V19" s="16"/>
      <c r="W19" s="16">
        <f t="shared" si="1"/>
        <v>2.5750000000000002</v>
      </c>
    </row>
    <row r="20" spans="1:25" s="10" customFormat="1" x14ac:dyDescent="0.25">
      <c r="A20" s="13" t="s">
        <v>15</v>
      </c>
      <c r="B20" s="4">
        <v>3.03</v>
      </c>
      <c r="C20" s="4">
        <v>3.05</v>
      </c>
      <c r="D20" s="4">
        <v>3.03</v>
      </c>
      <c r="E20" s="4">
        <v>2.91</v>
      </c>
      <c r="F20" s="4">
        <v>2.81</v>
      </c>
      <c r="G20" s="4">
        <v>2.89</v>
      </c>
      <c r="H20" s="4">
        <v>2.87</v>
      </c>
      <c r="I20" s="4">
        <v>2.85</v>
      </c>
      <c r="J20" s="4">
        <v>2.79</v>
      </c>
      <c r="K20" s="4">
        <v>2.63</v>
      </c>
      <c r="L20" s="4">
        <v>2.63</v>
      </c>
      <c r="M20" s="4">
        <v>2.67</v>
      </c>
      <c r="N20" s="4">
        <v>2.5299999999999998</v>
      </c>
      <c r="O20" s="4">
        <v>2.5</v>
      </c>
      <c r="P20" s="4">
        <v>2.75</v>
      </c>
      <c r="Q20" s="4">
        <v>2.77</v>
      </c>
      <c r="R20" s="4">
        <v>2.9</v>
      </c>
      <c r="S20" s="4">
        <v>2.9</v>
      </c>
      <c r="T20" s="4">
        <v>3.1</v>
      </c>
      <c r="U20" s="4">
        <v>3.1</v>
      </c>
      <c r="V20" s="16"/>
      <c r="W20" s="16">
        <f t="shared" si="1"/>
        <v>2.8600000000000003</v>
      </c>
    </row>
    <row r="21" spans="1:25" s="10" customFormat="1" x14ac:dyDescent="0.25">
      <c r="A21" s="13" t="s">
        <v>12</v>
      </c>
      <c r="B21" s="4">
        <v>3.53</v>
      </c>
      <c r="C21" s="4">
        <v>3.57</v>
      </c>
      <c r="D21" s="4">
        <v>3.53</v>
      </c>
      <c r="E21" s="4">
        <v>3.43</v>
      </c>
      <c r="F21" s="4">
        <v>3.27</v>
      </c>
      <c r="G21" s="4">
        <v>3.31</v>
      </c>
      <c r="H21" s="4">
        <v>3.29</v>
      </c>
      <c r="I21" s="4">
        <v>3.29</v>
      </c>
      <c r="J21" s="4">
        <v>3.21</v>
      </c>
      <c r="K21" s="4">
        <v>2.99</v>
      </c>
      <c r="L21" s="4">
        <v>3.07</v>
      </c>
      <c r="M21" s="4">
        <v>3.09</v>
      </c>
      <c r="N21" s="4">
        <v>2.73</v>
      </c>
      <c r="O21" s="4">
        <v>2.75</v>
      </c>
      <c r="P21" s="4">
        <v>3.03</v>
      </c>
      <c r="Q21" s="4">
        <v>2.77</v>
      </c>
      <c r="R21" s="4">
        <v>2.9</v>
      </c>
      <c r="S21" s="4">
        <v>3</v>
      </c>
      <c r="T21" s="4">
        <v>3</v>
      </c>
      <c r="U21" s="4">
        <v>3</v>
      </c>
      <c r="V21" s="16"/>
      <c r="W21" s="16">
        <f t="shared" si="1"/>
        <v>3.08</v>
      </c>
    </row>
    <row r="22" spans="1:25" s="10" customFormat="1" x14ac:dyDescent="0.25">
      <c r="A22" s="13" t="s">
        <v>22</v>
      </c>
      <c r="B22" s="4">
        <v>3.45</v>
      </c>
      <c r="C22" s="4">
        <v>3.65</v>
      </c>
      <c r="D22" s="4">
        <v>3.41</v>
      </c>
      <c r="E22" s="4">
        <v>3.55</v>
      </c>
      <c r="F22" s="4">
        <v>3.27</v>
      </c>
      <c r="G22" s="4">
        <v>3.43</v>
      </c>
      <c r="H22" s="4">
        <v>3.27</v>
      </c>
      <c r="I22" s="4">
        <v>3.43</v>
      </c>
      <c r="J22" s="4">
        <v>3.37</v>
      </c>
      <c r="K22" s="4">
        <v>3.17</v>
      </c>
      <c r="L22" s="4">
        <v>3.07</v>
      </c>
      <c r="M22" s="4">
        <v>3.37</v>
      </c>
      <c r="N22" s="4">
        <v>2.89</v>
      </c>
      <c r="O22" s="4">
        <v>2.77</v>
      </c>
      <c r="P22" s="4">
        <v>2.89</v>
      </c>
      <c r="Q22" s="4">
        <v>2.89</v>
      </c>
      <c r="R22" s="4">
        <v>2.9</v>
      </c>
      <c r="S22" s="4">
        <v>3.1</v>
      </c>
      <c r="T22" s="4">
        <v>3.1</v>
      </c>
      <c r="U22" s="4">
        <v>3.3</v>
      </c>
      <c r="V22" s="16"/>
      <c r="W22" s="16">
        <f t="shared" si="1"/>
        <v>3.27</v>
      </c>
    </row>
    <row r="23" spans="1:25" s="10" customFormat="1" x14ac:dyDescent="0.25">
      <c r="A23" s="13" t="s">
        <v>13</v>
      </c>
      <c r="B23" s="4">
        <v>1.8</v>
      </c>
      <c r="C23" s="4">
        <v>1.5</v>
      </c>
      <c r="D23" s="4">
        <v>3.19</v>
      </c>
      <c r="E23" s="4">
        <v>4.75</v>
      </c>
      <c r="F23" s="4">
        <v>3.45</v>
      </c>
      <c r="G23" s="4">
        <v>5.13</v>
      </c>
      <c r="H23" s="4">
        <v>3.61</v>
      </c>
      <c r="I23" s="4">
        <v>4.75</v>
      </c>
      <c r="J23" s="4">
        <v>2.99</v>
      </c>
      <c r="K23" s="4">
        <v>3.67</v>
      </c>
      <c r="L23" s="4">
        <v>1.9</v>
      </c>
      <c r="M23" s="4">
        <v>2.2200000000000002</v>
      </c>
      <c r="N23" s="4">
        <v>1.6</v>
      </c>
      <c r="O23" s="4">
        <v>3.83</v>
      </c>
      <c r="P23" s="4">
        <v>2.2200000000000002</v>
      </c>
      <c r="Q23" s="4">
        <v>3.29</v>
      </c>
      <c r="R23" s="4">
        <v>3</v>
      </c>
      <c r="S23" s="4">
        <v>4.5</v>
      </c>
      <c r="T23" s="4">
        <v>3.3</v>
      </c>
      <c r="U23" s="4">
        <v>3.8</v>
      </c>
      <c r="V23" s="16"/>
      <c r="W23" s="16">
        <f t="shared" si="1"/>
        <v>3.2949999999999999</v>
      </c>
    </row>
    <row r="24" spans="1:25" s="10" customFormat="1" x14ac:dyDescent="0.25">
      <c r="A24" s="13" t="s">
        <v>17</v>
      </c>
      <c r="B24" s="4">
        <v>4.7300000000000004</v>
      </c>
      <c r="C24" s="4">
        <v>3.8</v>
      </c>
      <c r="D24" s="4">
        <v>3.5350000000000001</v>
      </c>
      <c r="E24" s="4">
        <v>4.62</v>
      </c>
      <c r="F24" s="4">
        <v>4.07</v>
      </c>
      <c r="G24" s="4">
        <v>3.5999999999999996</v>
      </c>
      <c r="H24" s="4">
        <v>4.1100000000000003</v>
      </c>
      <c r="I24" s="4">
        <v>3.6149999999999998</v>
      </c>
      <c r="J24" s="4">
        <v>3.19</v>
      </c>
      <c r="K24" s="4">
        <v>2.9550000000000001</v>
      </c>
      <c r="L24" s="4">
        <v>2.8449999999999998</v>
      </c>
      <c r="M24" s="4">
        <v>3.31</v>
      </c>
      <c r="N24" s="4">
        <v>2.5350000000000001</v>
      </c>
      <c r="O24" s="4">
        <v>2.4450000000000003</v>
      </c>
      <c r="P24" s="4">
        <v>2.5150000000000001</v>
      </c>
      <c r="Q24" s="4">
        <v>2.4249999999999998</v>
      </c>
      <c r="R24" s="4">
        <v>2.4500000000000002</v>
      </c>
      <c r="S24" s="4">
        <v>2.75</v>
      </c>
      <c r="T24" s="4">
        <v>2.8</v>
      </c>
      <c r="U24" s="4">
        <v>3</v>
      </c>
      <c r="V24" s="16"/>
      <c r="W24" s="16">
        <f t="shared" si="1"/>
        <v>3.0949999999999998</v>
      </c>
    </row>
    <row r="25" spans="1:25" s="10" customFormat="1" x14ac:dyDescent="0.25">
      <c r="A25" s="13" t="s">
        <v>21</v>
      </c>
      <c r="B25" s="4">
        <v>5.19</v>
      </c>
      <c r="C25" s="4">
        <v>4.57</v>
      </c>
      <c r="D25" s="4">
        <v>4.2300000000000004</v>
      </c>
      <c r="E25" s="4">
        <v>4.99</v>
      </c>
      <c r="F25" s="4">
        <v>4.75</v>
      </c>
      <c r="G25" s="4">
        <v>5.01</v>
      </c>
      <c r="H25" s="4">
        <v>5.49</v>
      </c>
      <c r="I25" s="4">
        <v>5.41</v>
      </c>
      <c r="J25" s="4">
        <v>3.89</v>
      </c>
      <c r="K25" s="4">
        <v>3.19</v>
      </c>
      <c r="L25" s="4">
        <v>3.57</v>
      </c>
      <c r="M25" s="4">
        <v>3.57</v>
      </c>
      <c r="N25" s="4">
        <v>2.71</v>
      </c>
      <c r="O25" s="4">
        <v>2.65</v>
      </c>
      <c r="P25" s="4">
        <v>2.75</v>
      </c>
      <c r="Q25" s="4">
        <v>2.5299999999999998</v>
      </c>
      <c r="R25" s="4">
        <v>2.6</v>
      </c>
      <c r="S25" s="4">
        <v>2.8</v>
      </c>
      <c r="T25" s="4">
        <v>2.5</v>
      </c>
      <c r="U25" s="4">
        <v>2.6</v>
      </c>
      <c r="V25" s="16"/>
      <c r="W25" s="16">
        <f t="shared" si="1"/>
        <v>3.57</v>
      </c>
    </row>
    <row r="26" spans="1:25" s="10" customFormat="1" x14ac:dyDescent="0.25">
      <c r="A26" s="13" t="s">
        <v>14</v>
      </c>
      <c r="B26" s="4">
        <v>3.73</v>
      </c>
      <c r="C26" s="4">
        <v>4.67</v>
      </c>
      <c r="D26" s="4">
        <v>3.61</v>
      </c>
      <c r="E26" s="4">
        <v>4.6500000000000004</v>
      </c>
      <c r="F26" s="4">
        <v>4.07</v>
      </c>
      <c r="G26" s="4">
        <v>3.71</v>
      </c>
      <c r="H26" s="4">
        <v>3.59</v>
      </c>
      <c r="I26" s="4">
        <v>3.93</v>
      </c>
      <c r="J26" s="4">
        <v>3.27</v>
      </c>
      <c r="K26" s="4">
        <v>3.25</v>
      </c>
      <c r="L26" s="4">
        <v>3.47</v>
      </c>
      <c r="M26" s="4">
        <v>3.91</v>
      </c>
      <c r="N26" s="4">
        <v>3.09</v>
      </c>
      <c r="O26" s="4">
        <v>3.23</v>
      </c>
      <c r="P26" s="4">
        <v>3.75</v>
      </c>
      <c r="Q26" s="4">
        <v>3.45</v>
      </c>
      <c r="R26" s="4">
        <v>3.7</v>
      </c>
      <c r="S26" s="4">
        <v>3.8</v>
      </c>
      <c r="T26" s="4">
        <v>3.9</v>
      </c>
      <c r="U26" s="4">
        <v>4.9000000000000004</v>
      </c>
      <c r="V26" s="16"/>
      <c r="W26" s="16">
        <f t="shared" si="1"/>
        <v>3.7199999999999998</v>
      </c>
    </row>
    <row r="27" spans="1:25" s="10" customFormat="1" x14ac:dyDescent="0.25">
      <c r="A27" s="13" t="s">
        <v>16</v>
      </c>
      <c r="B27" s="4">
        <v>5.21</v>
      </c>
      <c r="C27" s="4">
        <v>5.31</v>
      </c>
      <c r="D27" s="4">
        <v>5.07</v>
      </c>
      <c r="E27" s="4">
        <v>4.99</v>
      </c>
      <c r="F27" s="4">
        <v>4.21</v>
      </c>
      <c r="G27" s="4">
        <v>4.57</v>
      </c>
      <c r="H27" s="4">
        <v>4.53</v>
      </c>
      <c r="I27" s="4">
        <v>4.21</v>
      </c>
      <c r="J27" s="4">
        <v>4.6100000000000003</v>
      </c>
      <c r="K27" s="4">
        <v>4.2699999999999996</v>
      </c>
      <c r="L27" s="4">
        <v>4.3499999999999996</v>
      </c>
      <c r="M27" s="4">
        <v>4.87</v>
      </c>
      <c r="N27" s="4">
        <v>3.97</v>
      </c>
      <c r="O27" s="4">
        <v>3.53</v>
      </c>
      <c r="P27" s="4">
        <v>4.33</v>
      </c>
      <c r="Q27" s="4">
        <v>3.59</v>
      </c>
      <c r="R27" s="4">
        <v>3.4</v>
      </c>
      <c r="S27" s="4">
        <v>3.6</v>
      </c>
      <c r="T27" s="4">
        <v>2.6</v>
      </c>
      <c r="U27" s="4">
        <v>3.4</v>
      </c>
      <c r="V27" s="16"/>
      <c r="W27" s="16">
        <f t="shared" si="1"/>
        <v>4.3</v>
      </c>
    </row>
    <row r="28" spans="1:25" s="10" customFormat="1" x14ac:dyDescent="0.25">
      <c r="A28" s="13" t="s">
        <v>11</v>
      </c>
      <c r="B28" s="4">
        <v>3.69</v>
      </c>
      <c r="C28" s="4">
        <v>4.3099999999999996</v>
      </c>
      <c r="D28" s="4">
        <v>4.57</v>
      </c>
      <c r="E28" s="4">
        <v>4.2699999999999996</v>
      </c>
      <c r="F28" s="4">
        <v>4.93</v>
      </c>
      <c r="G28" s="4">
        <v>4.97</v>
      </c>
      <c r="H28" s="4">
        <v>5.19</v>
      </c>
      <c r="I28" s="4">
        <v>5.39</v>
      </c>
      <c r="J28" s="4">
        <v>5.37</v>
      </c>
      <c r="K28" s="4"/>
      <c r="L28" s="4">
        <v>5.63</v>
      </c>
      <c r="M28" s="4">
        <v>5.27</v>
      </c>
      <c r="N28" s="4">
        <v>5.03</v>
      </c>
      <c r="O28" s="4">
        <v>5.09</v>
      </c>
      <c r="P28" s="4">
        <v>4.8499999999999996</v>
      </c>
      <c r="Q28" s="4">
        <v>4.91</v>
      </c>
      <c r="R28" s="4">
        <v>5.3</v>
      </c>
      <c r="S28" s="4">
        <v>4.7</v>
      </c>
      <c r="T28" s="4">
        <v>5.3</v>
      </c>
      <c r="U28" s="4">
        <v>4.8</v>
      </c>
      <c r="V28" s="16"/>
      <c r="W28" s="16">
        <f t="shared" si="1"/>
        <v>4.97</v>
      </c>
      <c r="X28" s="10">
        <v>4</v>
      </c>
      <c r="Y28" s="17">
        <f>X28*Y30/X30</f>
        <v>22.222222222222221</v>
      </c>
    </row>
    <row r="29" spans="1:25" s="10" customFormat="1" x14ac:dyDescent="0.25">
      <c r="A29" s="13" t="s">
        <v>20</v>
      </c>
      <c r="B29" s="4">
        <v>6.11</v>
      </c>
      <c r="C29" s="4">
        <v>5.41</v>
      </c>
      <c r="D29" s="4">
        <v>6.11</v>
      </c>
      <c r="E29" s="4">
        <v>7.82</v>
      </c>
      <c r="F29" s="4">
        <v>6.43</v>
      </c>
      <c r="G29" s="4">
        <v>7.31</v>
      </c>
      <c r="H29" s="4">
        <v>6.67</v>
      </c>
      <c r="I29" s="4">
        <v>5.39</v>
      </c>
      <c r="J29" s="4">
        <v>4.91</v>
      </c>
      <c r="K29" s="4">
        <v>4.91</v>
      </c>
      <c r="L29" s="4">
        <v>5.17</v>
      </c>
      <c r="M29" s="4">
        <v>4.79</v>
      </c>
      <c r="N29" s="4">
        <v>4.2300000000000004</v>
      </c>
      <c r="O29" s="4">
        <v>4.3099999999999996</v>
      </c>
      <c r="P29" s="4">
        <v>4.43</v>
      </c>
      <c r="Q29" s="4">
        <v>4.55</v>
      </c>
      <c r="R29" s="4">
        <v>4.7</v>
      </c>
      <c r="S29" s="4">
        <v>5.0999999999999996</v>
      </c>
      <c r="T29" s="4">
        <v>4.8</v>
      </c>
      <c r="U29" s="4">
        <v>5.3</v>
      </c>
      <c r="V29" s="16"/>
      <c r="W29" s="16">
        <f t="shared" si="1"/>
        <v>5.1349999999999998</v>
      </c>
      <c r="X29" s="16">
        <v>5</v>
      </c>
      <c r="Y29" s="17">
        <f>X29*Y30/X30</f>
        <v>27.777777777777779</v>
      </c>
    </row>
    <row r="30" spans="1:25" x14ac:dyDescent="0.25">
      <c r="B30" s="8">
        <f>AVERAGE(B17:B29)</f>
        <v>3.5769230769230771</v>
      </c>
      <c r="C30" s="8">
        <f t="shared" ref="C30:U30" si="2">AVERAGE(C17:C29)</f>
        <v>3.4976923076923074</v>
      </c>
      <c r="D30" s="8">
        <f t="shared" si="2"/>
        <v>3.7479166666666668</v>
      </c>
      <c r="E30" s="8">
        <f t="shared" si="2"/>
        <v>4.0330769230769228</v>
      </c>
      <c r="F30" s="8">
        <f t="shared" si="2"/>
        <v>3.6469230769230765</v>
      </c>
      <c r="G30" s="8">
        <f t="shared" si="2"/>
        <v>3.8446153846153845</v>
      </c>
      <c r="H30" s="8">
        <f t="shared" si="2"/>
        <v>3.6476923076923073</v>
      </c>
      <c r="I30" s="8">
        <f t="shared" si="2"/>
        <v>3.7303846153846156</v>
      </c>
      <c r="J30" s="8">
        <f t="shared" si="2"/>
        <v>3.3361538461538465</v>
      </c>
      <c r="K30" s="8">
        <f t="shared" si="2"/>
        <v>3.0545833333333334</v>
      </c>
      <c r="L30" s="8">
        <f t="shared" si="2"/>
        <v>3.188076923076923</v>
      </c>
      <c r="M30" s="8">
        <f t="shared" si="2"/>
        <v>3.2730769230769221</v>
      </c>
      <c r="N30" s="8">
        <f t="shared" si="2"/>
        <v>2.8103846153846153</v>
      </c>
      <c r="O30" s="8">
        <f t="shared" si="2"/>
        <v>2.9111538461538462</v>
      </c>
      <c r="P30" s="8">
        <f t="shared" si="2"/>
        <v>2.9996153846153848</v>
      </c>
      <c r="Q30" s="8">
        <f t="shared" si="2"/>
        <v>2.9688461538461537</v>
      </c>
      <c r="R30" s="8">
        <f t="shared" si="2"/>
        <v>3.0576923076923075</v>
      </c>
      <c r="S30" s="8">
        <f t="shared" si="2"/>
        <v>3.2961538461538469</v>
      </c>
      <c r="T30" s="8">
        <f t="shared" si="2"/>
        <v>3.1307692307692303</v>
      </c>
      <c r="U30" s="8">
        <f t="shared" si="2"/>
        <v>3.3923076923076918</v>
      </c>
      <c r="V30" s="18"/>
      <c r="X30" s="20">
        <v>18</v>
      </c>
      <c r="Y30" s="8">
        <v>100</v>
      </c>
    </row>
  </sheetData>
  <conditionalFormatting sqref="A1:A14 A16">
    <cfRule type="duplicateValues" dxfId="7" priority="4"/>
  </conditionalFormatting>
  <conditionalFormatting sqref="A2:A14 A16">
    <cfRule type="duplicateValues" dxfId="6" priority="5"/>
  </conditionalFormatting>
  <conditionalFormatting sqref="A17:A25">
    <cfRule type="duplicateValues" dxfId="2" priority="1"/>
  </conditionalFormatting>
  <conditionalFormatting sqref="A26:A29">
    <cfRule type="duplicateValues" dxfId="1" priority="2"/>
  </conditionalFormatting>
  <conditionalFormatting sqref="A17:A29">
    <cfRule type="duplicateValues" dxfId="0" priority="3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F4BC0-76D3-4610-B925-3D88F88D6015}">
  <dimension ref="A1:E21"/>
  <sheetViews>
    <sheetView workbookViewId="0">
      <selection activeCell="C34" sqref="C34"/>
    </sheetView>
  </sheetViews>
  <sheetFormatPr defaultRowHeight="14.4" x14ac:dyDescent="0.3"/>
  <cols>
    <col min="2" max="2" width="16.6640625" customWidth="1"/>
    <col min="3" max="3" width="21.44140625" customWidth="1"/>
    <col min="4" max="4" width="19.6640625" style="12" customWidth="1"/>
    <col min="5" max="5" width="25.6640625" customWidth="1"/>
  </cols>
  <sheetData>
    <row r="1" spans="1:5" x14ac:dyDescent="0.3">
      <c r="A1" s="1"/>
      <c r="B1" s="1" t="s">
        <v>7</v>
      </c>
      <c r="C1" s="1" t="s">
        <v>8</v>
      </c>
      <c r="D1" s="1" t="s">
        <v>10</v>
      </c>
      <c r="E1" s="1" t="s">
        <v>9</v>
      </c>
    </row>
    <row r="2" spans="1:5" x14ac:dyDescent="0.3">
      <c r="A2" s="1">
        <v>2000</v>
      </c>
      <c r="B2" s="1">
        <v>0.77</v>
      </c>
      <c r="C2" s="1">
        <v>18.02452719831199</v>
      </c>
      <c r="D2" s="12">
        <v>3.5769230769230771</v>
      </c>
      <c r="E2" s="12">
        <v>1.4014015759774221</v>
      </c>
    </row>
    <row r="3" spans="1:5" x14ac:dyDescent="0.3">
      <c r="A3" s="1">
        <v>2001</v>
      </c>
      <c r="B3" s="1">
        <v>0.70600000000000007</v>
      </c>
      <c r="C3" s="1">
        <v>19.199673403900153</v>
      </c>
      <c r="D3" s="12">
        <v>3.4976923076923074</v>
      </c>
      <c r="E3" s="12">
        <v>2.7943069519944932</v>
      </c>
    </row>
    <row r="4" spans="1:5" x14ac:dyDescent="0.3">
      <c r="A4" s="1">
        <v>2002</v>
      </c>
      <c r="B4" s="1">
        <v>0.94499999999999995</v>
      </c>
      <c r="C4" s="1">
        <v>17.767295597484274</v>
      </c>
      <c r="D4" s="12">
        <v>3.7479166666666668</v>
      </c>
      <c r="E4" s="12">
        <v>0.87037094589588426</v>
      </c>
    </row>
    <row r="5" spans="1:5" x14ac:dyDescent="0.3">
      <c r="A5" s="1">
        <v>2003</v>
      </c>
      <c r="B5" s="1">
        <v>0.70660000000000001</v>
      </c>
      <c r="C5" s="1">
        <v>10.756495719414577</v>
      </c>
      <c r="D5" s="12">
        <v>4.0330769230769228</v>
      </c>
      <c r="E5" s="12">
        <v>1.1871313119698959</v>
      </c>
    </row>
    <row r="6" spans="1:5" x14ac:dyDescent="0.3">
      <c r="A6" s="1">
        <v>2004</v>
      </c>
      <c r="B6" s="1">
        <v>0.70199999999999996</v>
      </c>
      <c r="C6" s="1">
        <v>11.672259071397219</v>
      </c>
      <c r="D6" s="12">
        <v>3.6469230769230765</v>
      </c>
      <c r="E6" s="12">
        <v>0.72728098589892609</v>
      </c>
    </row>
    <row r="7" spans="1:5" x14ac:dyDescent="0.3">
      <c r="A7" s="1">
        <v>2005</v>
      </c>
      <c r="B7" s="1">
        <v>0.65600000000000003</v>
      </c>
      <c r="C7" s="1">
        <v>13.452210806055135</v>
      </c>
      <c r="D7" s="12">
        <v>3.8446153846153845</v>
      </c>
      <c r="E7" s="12">
        <v>1.4006614772281269</v>
      </c>
    </row>
    <row r="8" spans="1:5" x14ac:dyDescent="0.3">
      <c r="A8" s="1">
        <v>2006</v>
      </c>
      <c r="B8" s="1">
        <v>0.70399999999999996</v>
      </c>
      <c r="C8" s="1">
        <v>9.8714794552119347</v>
      </c>
      <c r="D8" s="12">
        <v>3.6476923076923073</v>
      </c>
      <c r="E8" s="12">
        <v>2.6235743516292476</v>
      </c>
    </row>
    <row r="9" spans="1:5" x14ac:dyDescent="0.3">
      <c r="A9" s="1">
        <v>2007</v>
      </c>
      <c r="B9" s="1">
        <v>0.68600000000000005</v>
      </c>
      <c r="C9" s="1">
        <v>13.771658493065416</v>
      </c>
      <c r="D9" s="12">
        <v>3.7303846153846156</v>
      </c>
      <c r="E9" s="12">
        <v>2.3052782087097827</v>
      </c>
    </row>
    <row r="10" spans="1:5" x14ac:dyDescent="0.3">
      <c r="A10" s="1">
        <v>2008</v>
      </c>
      <c r="B10" s="1">
        <v>0.76800000000000002</v>
      </c>
      <c r="C10" s="1">
        <v>7.664633813552804</v>
      </c>
      <c r="D10" s="12">
        <v>3.3361538461538465</v>
      </c>
      <c r="E10" s="12">
        <v>5.3609110626187304</v>
      </c>
    </row>
    <row r="11" spans="1:5" x14ac:dyDescent="0.3">
      <c r="A11" s="1">
        <v>2009</v>
      </c>
      <c r="B11" s="1">
        <v>0.64600000000000013</v>
      </c>
      <c r="C11" s="1">
        <v>9.9010666686544049</v>
      </c>
      <c r="D11" s="12">
        <v>3.0545833333333334</v>
      </c>
      <c r="E11" s="12">
        <v>1.0508161268892016</v>
      </c>
    </row>
    <row r="12" spans="1:5" x14ac:dyDescent="0.3">
      <c r="A12" s="1">
        <v>2010</v>
      </c>
      <c r="B12" s="1">
        <v>0.624</v>
      </c>
      <c r="C12" s="1">
        <v>8.3921311172585007</v>
      </c>
      <c r="D12" s="12">
        <v>3.188076923076923</v>
      </c>
      <c r="E12" s="12">
        <v>1.1408856376382572</v>
      </c>
    </row>
    <row r="13" spans="1:5" x14ac:dyDescent="0.3">
      <c r="A13" s="1">
        <v>2011</v>
      </c>
      <c r="B13" s="1">
        <v>0.71599999999999997</v>
      </c>
      <c r="C13" s="1">
        <v>3.9414732020379915</v>
      </c>
      <c r="D13" s="12">
        <v>3.2730769230769221</v>
      </c>
      <c r="E13" s="12">
        <v>1.3272546180350253</v>
      </c>
    </row>
    <row r="14" spans="1:5" x14ac:dyDescent="0.3">
      <c r="A14" s="1">
        <v>2012</v>
      </c>
      <c r="B14" s="1">
        <v>0.65399999999999991</v>
      </c>
      <c r="C14" s="1">
        <v>4.86531019504769</v>
      </c>
      <c r="D14" s="12">
        <v>2.8103846153846153</v>
      </c>
      <c r="E14" s="12">
        <v>1.2778994694669639</v>
      </c>
    </row>
    <row r="15" spans="1:5" x14ac:dyDescent="0.3">
      <c r="A15" s="1">
        <v>2013</v>
      </c>
      <c r="B15" s="1">
        <v>0.55800000000000005</v>
      </c>
      <c r="C15" s="1">
        <v>1.8680334454330811</v>
      </c>
      <c r="D15" s="12">
        <v>2.9111538461538462</v>
      </c>
      <c r="E15" s="12">
        <v>4.4731393278423859</v>
      </c>
    </row>
    <row r="16" spans="1:5" x14ac:dyDescent="0.3">
      <c r="A16" s="1">
        <v>2014</v>
      </c>
      <c r="B16" s="1">
        <v>0.59640000000000004</v>
      </c>
      <c r="C16" s="1">
        <v>3.574937888868186</v>
      </c>
      <c r="D16" s="12">
        <v>2.9996153846153848</v>
      </c>
      <c r="E16" s="12">
        <v>5.3810297944361345</v>
      </c>
    </row>
    <row r="17" spans="1:5" x14ac:dyDescent="0.3">
      <c r="A17" s="1">
        <v>2015</v>
      </c>
      <c r="B17" s="1">
        <v>0.54399999999999993</v>
      </c>
      <c r="C17" s="1">
        <v>5.9316044738599762</v>
      </c>
      <c r="D17" s="12">
        <v>2.9688461538461537</v>
      </c>
      <c r="E17" s="12">
        <v>3.8154250834465833</v>
      </c>
    </row>
    <row r="18" spans="1:5" x14ac:dyDescent="0.3">
      <c r="A18" s="1">
        <v>2016</v>
      </c>
      <c r="B18" s="1">
        <v>0.61199999999999999</v>
      </c>
      <c r="C18" s="1">
        <v>4.9094699121807661</v>
      </c>
      <c r="D18" s="12">
        <v>3.0576923076923075</v>
      </c>
      <c r="E18" s="12">
        <v>2.181179322107921</v>
      </c>
    </row>
    <row r="19" spans="1:5" x14ac:dyDescent="0.3">
      <c r="A19" s="1">
        <v>2017</v>
      </c>
      <c r="B19" s="1">
        <v>0.62250000000000005</v>
      </c>
      <c r="C19" s="1">
        <v>5.4735561175090339</v>
      </c>
      <c r="D19" s="12">
        <v>3.2961538461538469</v>
      </c>
      <c r="E19" s="12">
        <v>3.5096965515229219</v>
      </c>
    </row>
    <row r="20" spans="1:5" x14ac:dyDescent="0.3">
      <c r="A20" s="1">
        <v>2018</v>
      </c>
      <c r="B20" s="1">
        <v>0.75249999999999995</v>
      </c>
      <c r="C20" s="1">
        <v>7.129111882593099</v>
      </c>
      <c r="D20" s="12">
        <v>3.1307692307692303</v>
      </c>
      <c r="E20" s="12">
        <v>1.9806243837263795</v>
      </c>
    </row>
    <row r="21" spans="1:5" x14ac:dyDescent="0.3">
      <c r="A21" s="1">
        <v>2019</v>
      </c>
      <c r="B21" s="1">
        <v>0.74500000000000011</v>
      </c>
      <c r="C21" s="1">
        <v>7.1001188199999996</v>
      </c>
      <c r="D21" s="12">
        <v>3.3923076923076918</v>
      </c>
      <c r="E21" s="12">
        <v>2.8853118876425166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Holopedium below threshold</vt:lpstr>
      <vt:lpstr>Holopedium above threshold</vt:lpstr>
      <vt:lpstr>Holopedium total</vt:lpstr>
    </vt:vector>
  </TitlesOfParts>
  <Company>ITS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Aleksey Paltsev</dc:creator>
  <cp:lastModifiedBy>Aleksey Paltsev</cp:lastModifiedBy>
  <dcterms:created xsi:type="dcterms:W3CDTF">2024-02-13T10:17:32Z</dcterms:created>
  <dcterms:modified xsi:type="dcterms:W3CDTF">2024-02-13T10:23:25Z</dcterms:modified>
</cp:coreProperties>
</file>