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/>
  <mc:AlternateContent xmlns:mc="http://schemas.openxmlformats.org/markup-compatibility/2006">
    <mc:Choice Requires="x15">
      <x15ac:absPath xmlns:x15ac="http://schemas.microsoft.com/office/spreadsheetml/2010/11/ac" url="/Volumes/DATAH73000/h73000/H73700/data/!projekt/2009_MAT_STOCKS/Publikationen/2022 Global infrastructure material stocks/zenodo/"/>
    </mc:Choice>
  </mc:AlternateContent>
  <xr:revisionPtr revIDLastSave="0" documentId="13_ncr:1_{EB0F03FA-85A5-EC48-BFC9-2F9D1B2E62EC}" xr6:coauthVersionLast="47" xr6:coauthVersionMax="47" xr10:uidLastSave="{00000000-0000-0000-0000-000000000000}"/>
  <bookViews>
    <workbookView xWindow="0" yWindow="500" windowWidth="28800" windowHeight="17500" tabRatio="798" xr2:uid="{00000000-000D-0000-FFFF-FFFF00000000}"/>
  </bookViews>
  <sheets>
    <sheet name="CoverSheet" sheetId="40" r:id="rId1"/>
    <sheet name="Fig_2a" sheetId="25" r:id="rId2"/>
    <sheet name="Fig_2b" sheetId="26" r:id="rId3"/>
    <sheet name="Fig_2c" sheetId="27" r:id="rId4"/>
    <sheet name="Fig_2d" sheetId="28" r:id="rId5"/>
    <sheet name="Fig4_Material stocks PER cap" sheetId="38" r:id="rId6"/>
    <sheet name="Fig4_Material stocks PER km2" sheetId="39" r:id="rId7"/>
    <sheet name="Fig_5a" sheetId="29" r:id="rId8"/>
    <sheet name="Fig_5b" sheetId="30" r:id="rId9"/>
    <sheet name="Fig_5c" sheetId="31" r:id="rId10"/>
    <sheet name="Fig_5d" sheetId="32" r:id="rId11"/>
    <sheet name="Fig_5e" sheetId="35" r:id="rId12"/>
    <sheet name="Fig_6a" sheetId="33" r:id="rId13"/>
    <sheet name="Fig_6b" sheetId="34" r:id="rId14"/>
    <sheet name="Fig_6c" sheetId="36" r:id="rId15"/>
    <sheet name="Fig_6d" sheetId="37" r:id="rId16"/>
  </sheets>
  <definedNames>
    <definedName name="_xlnm._FilterDatabase" localSheetId="4" hidden="1">Fig_2d!$A$4:$D$4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8" i="39" l="1"/>
  <c r="P78" i="39"/>
  <c r="O78" i="39"/>
  <c r="M78" i="39"/>
  <c r="L78" i="39"/>
  <c r="K78" i="39"/>
  <c r="I78" i="39"/>
  <c r="H78" i="39"/>
  <c r="G78" i="39"/>
  <c r="E78" i="39"/>
  <c r="D78" i="39"/>
  <c r="C78" i="39"/>
  <c r="T76" i="39"/>
  <c r="R63" i="39"/>
  <c r="Q63" i="39"/>
  <c r="P63" i="39"/>
  <c r="N63" i="39"/>
  <c r="M63" i="39"/>
  <c r="L63" i="39"/>
  <c r="J63" i="39"/>
  <c r="I63" i="39"/>
  <c r="H63" i="39"/>
  <c r="F63" i="39"/>
  <c r="E63" i="39"/>
  <c r="D63" i="39"/>
  <c r="B63" i="39"/>
  <c r="T61" i="39"/>
  <c r="R48" i="39"/>
  <c r="Q48" i="39"/>
  <c r="O48" i="39"/>
  <c r="N48" i="39"/>
  <c r="M48" i="39"/>
  <c r="K48" i="39"/>
  <c r="J48" i="39"/>
  <c r="I48" i="39"/>
  <c r="G48" i="39"/>
  <c r="F48" i="39"/>
  <c r="E48" i="39"/>
  <c r="C48" i="39"/>
  <c r="B48" i="39"/>
  <c r="T46" i="39"/>
  <c r="R33" i="39"/>
  <c r="P33" i="39"/>
  <c r="O33" i="39"/>
  <c r="N33" i="39"/>
  <c r="L33" i="39"/>
  <c r="K33" i="39"/>
  <c r="J33" i="39"/>
  <c r="H33" i="39"/>
  <c r="G33" i="39"/>
  <c r="F33" i="39"/>
  <c r="D33" i="39"/>
  <c r="C33" i="39"/>
  <c r="B33" i="39"/>
  <c r="T31" i="39"/>
  <c r="R18" i="39"/>
  <c r="Q18" i="39"/>
  <c r="O18" i="39"/>
  <c r="N18" i="39"/>
  <c r="M18" i="39"/>
  <c r="K18" i="39"/>
  <c r="J18" i="39"/>
  <c r="I18" i="39"/>
  <c r="G18" i="39"/>
  <c r="F18" i="39"/>
  <c r="E18" i="39"/>
  <c r="C18" i="39"/>
  <c r="B18" i="39"/>
  <c r="T17" i="39"/>
  <c r="B64" i="39" s="1"/>
  <c r="T16" i="39"/>
  <c r="R78" i="39" s="1"/>
  <c r="E79" i="38"/>
  <c r="Q78" i="38"/>
  <c r="P78" i="38"/>
  <c r="O78" i="38"/>
  <c r="M78" i="38"/>
  <c r="L78" i="38"/>
  <c r="K78" i="38"/>
  <c r="I78" i="38"/>
  <c r="H78" i="38"/>
  <c r="G78" i="38"/>
  <c r="E78" i="38"/>
  <c r="D78" i="38"/>
  <c r="C78" i="38"/>
  <c r="T76" i="38"/>
  <c r="N64" i="38"/>
  <c r="J64" i="38"/>
  <c r="F64" i="38"/>
  <c r="C64" i="38"/>
  <c r="R63" i="38"/>
  <c r="Q63" i="38"/>
  <c r="P63" i="38"/>
  <c r="N63" i="38"/>
  <c r="M63" i="38"/>
  <c r="L63" i="38"/>
  <c r="J63" i="38"/>
  <c r="I63" i="38"/>
  <c r="H63" i="38"/>
  <c r="F63" i="38"/>
  <c r="E63" i="38"/>
  <c r="D63" i="38"/>
  <c r="B63" i="38"/>
  <c r="T61" i="38"/>
  <c r="H49" i="38"/>
  <c r="G49" i="38"/>
  <c r="D49" i="38"/>
  <c r="C49" i="38"/>
  <c r="R48" i="38"/>
  <c r="Q48" i="38"/>
  <c r="O48" i="38"/>
  <c r="N48" i="38"/>
  <c r="M48" i="38"/>
  <c r="K48" i="38"/>
  <c r="J48" i="38"/>
  <c r="I48" i="38"/>
  <c r="G48" i="38"/>
  <c r="F48" i="38"/>
  <c r="E48" i="38"/>
  <c r="C48" i="38"/>
  <c r="B48" i="38"/>
  <c r="T46" i="38"/>
  <c r="Q34" i="38"/>
  <c r="P34" i="38"/>
  <c r="E34" i="38"/>
  <c r="D34" i="38"/>
  <c r="R33" i="38"/>
  <c r="P33" i="38"/>
  <c r="O33" i="38"/>
  <c r="N33" i="38"/>
  <c r="L33" i="38"/>
  <c r="K33" i="38"/>
  <c r="J33" i="38"/>
  <c r="H33" i="38"/>
  <c r="G33" i="38"/>
  <c r="F33" i="38"/>
  <c r="D33" i="38"/>
  <c r="C33" i="38"/>
  <c r="B33" i="38"/>
  <c r="T31" i="38"/>
  <c r="Q19" i="38"/>
  <c r="P19" i="38"/>
  <c r="M19" i="38"/>
  <c r="D19" i="38"/>
  <c r="R18" i="38"/>
  <c r="Q18" i="38"/>
  <c r="O18" i="38"/>
  <c r="N18" i="38"/>
  <c r="M18" i="38"/>
  <c r="K18" i="38"/>
  <c r="J18" i="38"/>
  <c r="I18" i="38"/>
  <c r="G18" i="38"/>
  <c r="F18" i="38"/>
  <c r="E18" i="38"/>
  <c r="C18" i="38"/>
  <c r="B18" i="38"/>
  <c r="T17" i="38"/>
  <c r="I79" i="38" s="1"/>
  <c r="T16" i="38"/>
  <c r="R78" i="38" s="1"/>
  <c r="L19" i="39" l="1"/>
  <c r="Q79" i="39"/>
  <c r="E19" i="38"/>
  <c r="H34" i="38"/>
  <c r="K49" i="38"/>
  <c r="R64" i="38"/>
  <c r="K49" i="39"/>
  <c r="E79" i="39"/>
  <c r="I79" i="39"/>
  <c r="L34" i="39"/>
  <c r="P34" i="39"/>
  <c r="G49" i="39"/>
  <c r="P79" i="38"/>
  <c r="H79" i="38"/>
  <c r="M64" i="38"/>
  <c r="E64" i="38"/>
  <c r="R49" i="38"/>
  <c r="J49" i="38"/>
  <c r="B49" i="38"/>
  <c r="O34" i="38"/>
  <c r="G34" i="38"/>
  <c r="K19" i="38"/>
  <c r="C19" i="38"/>
  <c r="O79" i="38"/>
  <c r="G79" i="38"/>
  <c r="L64" i="38"/>
  <c r="D64" i="38"/>
  <c r="Q49" i="38"/>
  <c r="I49" i="38"/>
  <c r="N34" i="38"/>
  <c r="F34" i="38"/>
  <c r="R19" i="38"/>
  <c r="J19" i="38"/>
  <c r="B19" i="38"/>
  <c r="N79" i="38"/>
  <c r="F79" i="38"/>
  <c r="K64" i="38"/>
  <c r="L79" i="38"/>
  <c r="D79" i="38"/>
  <c r="Q64" i="38"/>
  <c r="I64" i="38"/>
  <c r="N49" i="38"/>
  <c r="F49" i="38"/>
  <c r="K34" i="38"/>
  <c r="C34" i="38"/>
  <c r="O19" i="38"/>
  <c r="G19" i="38"/>
  <c r="K79" i="38"/>
  <c r="C79" i="38"/>
  <c r="P64" i="38"/>
  <c r="H64" i="38"/>
  <c r="M49" i="38"/>
  <c r="E49" i="38"/>
  <c r="R34" i="38"/>
  <c r="J34" i="38"/>
  <c r="B34" i="38"/>
  <c r="T34" i="38" s="1"/>
  <c r="N19" i="38"/>
  <c r="F19" i="38"/>
  <c r="R79" i="38"/>
  <c r="J79" i="38"/>
  <c r="B79" i="38"/>
  <c r="O64" i="38"/>
  <c r="G64" i="38"/>
  <c r="H19" i="38"/>
  <c r="I34" i="38"/>
  <c r="L49" i="38"/>
  <c r="M79" i="38"/>
  <c r="O49" i="39"/>
  <c r="P79" i="39"/>
  <c r="H79" i="39"/>
  <c r="M64" i="39"/>
  <c r="E64" i="39"/>
  <c r="R49" i="39"/>
  <c r="J49" i="39"/>
  <c r="B49" i="39"/>
  <c r="O34" i="39"/>
  <c r="G34" i="39"/>
  <c r="K19" i="39"/>
  <c r="C19" i="39"/>
  <c r="O79" i="39"/>
  <c r="G79" i="39"/>
  <c r="L64" i="39"/>
  <c r="D64" i="39"/>
  <c r="Q49" i="39"/>
  <c r="I49" i="39"/>
  <c r="N34" i="39"/>
  <c r="F34" i="39"/>
  <c r="R19" i="39"/>
  <c r="J19" i="39"/>
  <c r="B19" i="39"/>
  <c r="N79" i="39"/>
  <c r="F79" i="39"/>
  <c r="K64" i="39"/>
  <c r="C64" i="39"/>
  <c r="T64" i="39" s="1"/>
  <c r="P49" i="39"/>
  <c r="H49" i="39"/>
  <c r="M34" i="39"/>
  <c r="E34" i="39"/>
  <c r="Q19" i="39"/>
  <c r="I19" i="39"/>
  <c r="L79" i="39"/>
  <c r="D79" i="39"/>
  <c r="Q64" i="39"/>
  <c r="I64" i="39"/>
  <c r="N49" i="39"/>
  <c r="F49" i="39"/>
  <c r="K34" i="39"/>
  <c r="C34" i="39"/>
  <c r="O19" i="39"/>
  <c r="G19" i="39"/>
  <c r="K79" i="39"/>
  <c r="C79" i="39"/>
  <c r="P64" i="39"/>
  <c r="H64" i="39"/>
  <c r="M49" i="39"/>
  <c r="E49" i="39"/>
  <c r="R34" i="39"/>
  <c r="J34" i="39"/>
  <c r="B34" i="39"/>
  <c r="T34" i="39" s="1"/>
  <c r="N19" i="39"/>
  <c r="F19" i="39"/>
  <c r="R79" i="39"/>
  <c r="J79" i="39"/>
  <c r="B79" i="39"/>
  <c r="O64" i="39"/>
  <c r="G64" i="39"/>
  <c r="L49" i="39"/>
  <c r="D49" i="39"/>
  <c r="Q34" i="39"/>
  <c r="I34" i="39"/>
  <c r="M19" i="39"/>
  <c r="E19" i="39"/>
  <c r="D34" i="39"/>
  <c r="P19" i="39"/>
  <c r="H34" i="39"/>
  <c r="M79" i="39"/>
  <c r="I19" i="38"/>
  <c r="L34" i="38"/>
  <c r="O49" i="38"/>
  <c r="Q79" i="38"/>
  <c r="D19" i="39"/>
  <c r="F64" i="39"/>
  <c r="N64" i="39"/>
  <c r="R64" i="39"/>
  <c r="C49" i="39"/>
  <c r="L19" i="38"/>
  <c r="M34" i="38"/>
  <c r="P49" i="38"/>
  <c r="B64" i="38"/>
  <c r="T64" i="38" s="1"/>
  <c r="H19" i="39"/>
  <c r="J64" i="39"/>
  <c r="H18" i="38"/>
  <c r="P18" i="38"/>
  <c r="E33" i="38"/>
  <c r="M33" i="38"/>
  <c r="H48" i="38"/>
  <c r="P48" i="38"/>
  <c r="T48" i="38" s="1"/>
  <c r="C63" i="38"/>
  <c r="K63" i="38"/>
  <c r="F78" i="38"/>
  <c r="N78" i="38"/>
  <c r="H18" i="39"/>
  <c r="P18" i="39"/>
  <c r="E33" i="39"/>
  <c r="T33" i="39" s="1"/>
  <c r="M33" i="39"/>
  <c r="H48" i="39"/>
  <c r="P48" i="39"/>
  <c r="C63" i="39"/>
  <c r="K63" i="39"/>
  <c r="F78" i="39"/>
  <c r="N78" i="39"/>
  <c r="D18" i="38"/>
  <c r="L18" i="38"/>
  <c r="I33" i="38"/>
  <c r="Q33" i="38"/>
  <c r="D48" i="38"/>
  <c r="L48" i="38"/>
  <c r="G63" i="38"/>
  <c r="T63" i="38" s="1"/>
  <c r="O63" i="38"/>
  <c r="B78" i="38"/>
  <c r="J78" i="38"/>
  <c r="D18" i="39"/>
  <c r="L18" i="39"/>
  <c r="I33" i="39"/>
  <c r="Q33" i="39"/>
  <c r="D48" i="39"/>
  <c r="T48" i="39" s="1"/>
  <c r="L48" i="39"/>
  <c r="G63" i="39"/>
  <c r="T63" i="39" s="1"/>
  <c r="O63" i="39"/>
  <c r="B78" i="39"/>
  <c r="J78" i="39"/>
  <c r="T33" i="38" l="1"/>
  <c r="T79" i="39"/>
  <c r="T79" i="38"/>
  <c r="T78" i="38"/>
  <c r="T49" i="39"/>
  <c r="T49" i="38"/>
  <c r="T78" i="39"/>
  <c r="E13" i="33" l="1"/>
  <c r="F13" i="33"/>
  <c r="D13" i="33"/>
</calcChain>
</file>

<file path=xl/sharedStrings.xml><?xml version="1.0" encoding="utf-8"?>
<sst xmlns="http://schemas.openxmlformats.org/spreadsheetml/2006/main" count="1360" uniqueCount="330">
  <si>
    <t>ISO3_CODE</t>
  </si>
  <si>
    <t>Income level</t>
  </si>
  <si>
    <t>Motorway</t>
  </si>
  <si>
    <t>Primary</t>
  </si>
  <si>
    <t>Secondary</t>
  </si>
  <si>
    <t>Tertiary</t>
  </si>
  <si>
    <t>Local</t>
  </si>
  <si>
    <t>Rural</t>
  </si>
  <si>
    <t>Railway</t>
  </si>
  <si>
    <t>Other</t>
  </si>
  <si>
    <t>AFG</t>
  </si>
  <si>
    <t>LI</t>
  </si>
  <si>
    <t>AGO</t>
  </si>
  <si>
    <t>LMI</t>
  </si>
  <si>
    <t>ALB</t>
  </si>
  <si>
    <t>UMI</t>
  </si>
  <si>
    <t>AND</t>
  </si>
  <si>
    <t>HI</t>
  </si>
  <si>
    <t>ARG</t>
  </si>
  <si>
    <t>ARM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</si>
  <si>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</si>
  <si>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</si>
  <si>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</si>
  <si>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</si>
  <si>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</si>
  <si>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</si>
  <si>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</si>
  <si>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</si>
  <si>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</si>
  <si>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BHS</t>
  </si>
  <si>
    <t>BIH</t>
  </si>
  <si>
    <t>BLR</t>
  </si>
  <si>
    <t>BLZ</t>
  </si>
  <si>
    <t>BOL</t>
  </si>
  <si>
    <t>BRA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</si>
  <si>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</si>
  <si>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</si>
  <si>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</si>
  <si>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</si>
  <si>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</si>
  <si>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</si>
  <si>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</si>
  <si>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</si>
  <si>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</si>
  <si>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</si>
  <si>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</si>
  <si>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</si>
  <si>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COK</t>
  </si>
  <si>
    <t>COL</t>
  </si>
  <si>
    <t>COM</t>
  </si>
  <si>
    <t>CPV</t>
  </si>
  <si>
    <t>CRI</t>
  </si>
  <si>
    <t>CUB</t>
  </si>
  <si>
    <t>CYP</t>
  </si>
  <si>
    <t>CZE</t>
  </si>
  <si>
    <t>DEU</t>
  </si>
  <si>
    <t>DHD</t>
  </si>
  <si>
    <t>DJI</t>
  </si>
  <si>
    <t>DNK</t>
  </si>
  <si>
    <t>DZA</t>
  </si>
  <si>
    <t>ECU</t>
  </si>
  <si>
    <t>EGY</t>
  </si>
  <si>
    <t>ERI</t>
  </si>
  <si>
    <t>ESP</t>
  </si>
  <si>
    <t>EST</t>
  </si>
  <si>
    <t>ETH</t>
  </si>
  <si>
    <t>FIN</t>
  </si>
  <si>
    <t>FJI</t>
  </si>
  <si>
    <t>FRA</t>
  </si>
  <si>
    <t>FRO</t>
  </si>
  <si>
    <t>FSM</t>
  </si>
  <si>
    <t>GAB</t>
  </si>
  <si>
    <t>GAS</t>
  </si>
  <si>
    <t>GBR</t>
  </si>
  <si>
    <t>GCC</t>
  </si>
  <si>
    <t>GEO</t>
  </si>
  <si>
    <t>GHA</t>
  </si>
  <si>
    <t>GIN</t>
  </si>
  <si>
    <t>GNB</t>
  </si>
  <si>
    <t>GNQ</t>
  </si>
  <si>
    <t>GRC</t>
  </si>
  <si>
    <t>GRL</t>
  </si>
  <si>
    <t>GTM</t>
  </si>
  <si>
    <t>GUY</t>
  </si>
  <si>
    <t>HND</t>
  </si>
  <si>
    <t>HRV</t>
  </si>
  <si>
    <t>HUN</t>
  </si>
  <si>
    <t>IDN</t>
  </si>
  <si>
    <t>IMN</t>
  </si>
  <si>
    <t>IND</t>
  </si>
  <si>
    <t>IRL</t>
  </si>
  <si>
    <t>IRN</t>
  </si>
  <si>
    <t>IRQ</t>
  </si>
  <si>
    <t>ISL</t>
  </si>
  <si>
    <t>ISR</t>
  </si>
  <si>
    <t>ITA</t>
  </si>
  <si>
    <t>JAM</t>
  </si>
  <si>
    <t>JOR</t>
  </si>
  <si>
    <t>JPN</t>
  </si>
  <si>
    <t>KAZ</t>
  </si>
  <si>
    <t>KEN</t>
  </si>
  <si>
    <t>KGZ</t>
  </si>
  <si>
    <t>KHM</t>
  </si>
  <si>
    <t>KIR</t>
  </si>
  <si>
    <t>KOR</t>
  </si>
  <si>
    <t>LAO</t>
  </si>
  <si>
    <t>LBN</t>
  </si>
  <si>
    <t>LBR</t>
  </si>
  <si>
    <t>LBY</t>
  </si>
  <si>
    <t>LIE</t>
  </si>
  <si>
    <t>LKA</t>
  </si>
  <si>
    <t>LSO</t>
  </si>
  <si>
    <t>LTU</t>
  </si>
  <si>
    <t>LUX</t>
  </si>
  <si>
    <t>LVA</t>
  </si>
  <si>
    <t>MAR</t>
  </si>
  <si>
    <t>MCO</t>
  </si>
  <si>
    <t>MDA</t>
  </si>
  <si>
    <t>MDG</t>
  </si>
  <si>
    <t>MDV</t>
  </si>
  <si>
    <t>MEX</t>
  </si>
  <si>
    <t>MHL</t>
  </si>
  <si>
    <t>MKD</t>
  </si>
  <si>
    <t>MLI</t>
  </si>
  <si>
    <t>MLT</t>
  </si>
  <si>
    <t>MMR</t>
  </si>
  <si>
    <t>MNE</t>
  </si>
  <si>
    <t>MNG</t>
  </si>
  <si>
    <t>MOZ</t>
  </si>
  <si>
    <t>MRT</t>
  </si>
  <si>
    <t>MUS</t>
  </si>
  <si>
    <t>MWI</t>
  </si>
  <si>
    <t>MYS</t>
  </si>
  <si>
    <t>NAM</t>
  </si>
  <si>
    <t>NCL</t>
  </si>
  <si>
    <t>NER</t>
  </si>
  <si>
    <t>NGA</t>
  </si>
  <si>
    <t>NIC</t>
  </si>
  <si>
    <t>NIU</t>
  </si>
  <si>
    <t>NLD</t>
  </si>
  <si>
    <t>NOR</t>
  </si>
  <si>
    <t>NPL</t>
  </si>
  <si>
    <t>NRU</t>
  </si>
  <si>
    <t>NZL</t>
  </si>
  <si>
    <t>OMN</t>
  </si>
  <si>
    <t>PAK</t>
  </si>
  <si>
    <t>PAN</t>
  </si>
  <si>
    <t>PER</t>
  </si>
  <si>
    <t>PHL</t>
  </si>
  <si>
    <t>PLW</t>
  </si>
  <si>
    <t>PNG</t>
  </si>
  <si>
    <t>POL</t>
  </si>
  <si>
    <t>PRI</t>
  </si>
  <si>
    <t>PRK</t>
  </si>
  <si>
    <t>PRT</t>
  </si>
  <si>
    <t>PRY</t>
  </si>
  <si>
    <t>PSE</t>
  </si>
  <si>
    <t>ROU</t>
  </si>
  <si>
    <t>RUS</t>
  </si>
  <si>
    <t>RWA</t>
  </si>
  <si>
    <t>SDN</t>
  </si>
  <si>
    <t>SGP</t>
  </si>
  <si>
    <t>SHN</t>
  </si>
  <si>
    <t>SLB</t>
  </si>
  <si>
    <t>SLE</t>
  </si>
  <si>
    <t>SLV</t>
  </si>
  <si>
    <t>SOM</t>
  </si>
  <si>
    <t>SRB</t>
  </si>
  <si>
    <t>SSD</t>
  </si>
  <si>
    <t>STP</t>
  </si>
  <si>
    <t>SUR</t>
  </si>
  <si>
    <t>SVK</t>
  </si>
  <si>
    <t>SVN</t>
  </si>
  <si>
    <t>SWE</t>
  </si>
  <si>
    <t>SWZ</t>
  </si>
  <si>
    <t>SYC</t>
  </si>
  <si>
    <t>SYR</t>
  </si>
  <si>
    <t>TCD</t>
  </si>
  <si>
    <t>TGO</t>
  </si>
  <si>
    <t>THA</t>
  </si>
  <si>
    <t>TJK</t>
  </si>
  <si>
    <t>TKM</t>
  </si>
  <si>
    <t>TON</t>
  </si>
  <si>
    <t>TUN</t>
  </si>
  <si>
    <t>TUR</t>
  </si>
  <si>
    <t>TUV</t>
  </si>
  <si>
    <t>TWN</t>
  </si>
  <si>
    <t>TZA</t>
  </si>
  <si>
    <t>UGA</t>
  </si>
  <si>
    <t>UKR</t>
  </si>
  <si>
    <t>URY</t>
  </si>
  <si>
    <t>USA</t>
  </si>
  <si>
    <t>UZB</t>
  </si>
  <si>
    <t>VEN</t>
  </si>
  <si>
    <t>VNM</t>
  </si>
  <si>
    <t>VUT</t>
  </si>
  <si>
    <t>WSM</t>
  </si>
  <si>
    <t>YEM</t>
  </si>
  <si>
    <t>ZAF</t>
  </si>
  <si>
    <t>ZMB</t>
  </si>
  <si>
    <t>ZWE</t>
  </si>
  <si>
    <t>Stock type Lv1</t>
  </si>
  <si>
    <t>Stock type Lv2</t>
  </si>
  <si>
    <t>Iron/steel</t>
  </si>
  <si>
    <t>Copper</t>
  </si>
  <si>
    <t>Other metals</t>
  </si>
  <si>
    <t>Concrete</t>
  </si>
  <si>
    <t>Asphalt</t>
  </si>
  <si>
    <t>Timber</t>
  </si>
  <si>
    <t>Total</t>
  </si>
  <si>
    <t>Roads</t>
  </si>
  <si>
    <t>Road bridges and tunnels</t>
  </si>
  <si>
    <t>Runways</t>
  </si>
  <si>
    <t>Rails</t>
  </si>
  <si>
    <t>Railway bridges and tunnels</t>
  </si>
  <si>
    <t>Subway</t>
  </si>
  <si>
    <t>Tram and other</t>
  </si>
  <si>
    <t>Figure 2a</t>
  </si>
  <si>
    <t>Figure 2b</t>
  </si>
  <si>
    <t>Figure 2d</t>
  </si>
  <si>
    <t>Figure 2c</t>
  </si>
  <si>
    <t>Stocks (mean)</t>
  </si>
  <si>
    <t>metric tons</t>
  </si>
  <si>
    <t>Aggregate</t>
  </si>
  <si>
    <t>Iron</t>
  </si>
  <si>
    <t>Material</t>
  </si>
  <si>
    <t>Unit</t>
  </si>
  <si>
    <t>Stocks (min)</t>
  </si>
  <si>
    <t>Stocks (max)</t>
  </si>
  <si>
    <t>Stocks (t/cap)</t>
  </si>
  <si>
    <t>Length (m/cap)</t>
  </si>
  <si>
    <t>Figure 5d</t>
  </si>
  <si>
    <t>Figure 5a</t>
  </si>
  <si>
    <t>Figure 5b</t>
  </si>
  <si>
    <t>Figure 5c</t>
  </si>
  <si>
    <t>Material flows per material and income level</t>
  </si>
  <si>
    <t>Life cycle emissions per material and income level</t>
  </si>
  <si>
    <t>Flows (min)</t>
  </si>
  <si>
    <t>Flows (mean)</t>
  </si>
  <si>
    <t>Flows (max)</t>
  </si>
  <si>
    <t>Global material stocks in 2021 per type of infrastructure</t>
  </si>
  <si>
    <t>Global material stocks in 2021 per material</t>
  </si>
  <si>
    <t>Material stocks in 2021 per income level</t>
  </si>
  <si>
    <t>Network length and mean estimate stocks per capita in 2021</t>
  </si>
  <si>
    <t>Aluminum</t>
  </si>
  <si>
    <t xml:space="preserve">Global material flows in 2021 per material </t>
  </si>
  <si>
    <t>Flow type</t>
  </si>
  <si>
    <t>Expansion</t>
  </si>
  <si>
    <t>Maintenance</t>
  </si>
  <si>
    <t>Emissions (min)</t>
  </si>
  <si>
    <t>Life cycle emissions in 2021 per material</t>
  </si>
  <si>
    <t>Emissions (max)</t>
  </si>
  <si>
    <t>Emissions (mean)</t>
  </si>
  <si>
    <t>metric tons CO2e/a</t>
  </si>
  <si>
    <t>metric tons/a</t>
  </si>
  <si>
    <t>Primary bitumen</t>
  </si>
  <si>
    <t>Figure 6a</t>
  </si>
  <si>
    <t>Figure 6b</t>
  </si>
  <si>
    <t>Figure 6c</t>
  </si>
  <si>
    <t>Figure 6d</t>
  </si>
  <si>
    <t>Catch-up and convergence scenario material material flows per material (maintenance only)</t>
  </si>
  <si>
    <t>Catch-up and convergence scenario material material flows per material (expansion only)</t>
  </si>
  <si>
    <t>Catch-up and convergence scenario material material stocks per income level</t>
  </si>
  <si>
    <t>Catch-up and convergence scenario global material stocks per material</t>
  </si>
  <si>
    <t>Figure 5e</t>
  </si>
  <si>
    <t>Modelled bitumen flows per income level</t>
  </si>
  <si>
    <t>Scenario</t>
  </si>
  <si>
    <t>Catch-up and convergence</t>
  </si>
  <si>
    <t>Actual flows 2021</t>
  </si>
  <si>
    <t>Actual stocks 2021</t>
  </si>
  <si>
    <t>Analysis Population density VS Material stocks/cap</t>
  </si>
  <si>
    <t>upper whisker: 75 percentile+1,5IQR, but capped to maximum value in bin</t>
  </si>
  <si>
    <t>lower whisker: 25 percebtile -1,5IQR, but capped to minimum value in bin</t>
  </si>
  <si>
    <t>Global</t>
  </si>
  <si>
    <t>unit: t</t>
  </si>
  <si>
    <t>&lt;1cap/km²</t>
  </si>
  <si>
    <t>&lt;10cap/km²</t>
  </si>
  <si>
    <t>&lt;50cap/km²</t>
  </si>
  <si>
    <t>&lt;100cap/km²</t>
  </si>
  <si>
    <t>&lt;200cap/km²</t>
  </si>
  <si>
    <t>&lt;300cap/km²</t>
  </si>
  <si>
    <t>&lt;400cap/km²</t>
  </si>
  <si>
    <t>&lt;500cap/km²</t>
  </si>
  <si>
    <t>&lt;700cap/km²</t>
  </si>
  <si>
    <t>&lt;1000cap/km²</t>
  </si>
  <si>
    <t>&lt;1500cap/km²</t>
  </si>
  <si>
    <t>&lt;2000cap/km²</t>
  </si>
  <si>
    <t>&lt;2500cap/km²</t>
  </si>
  <si>
    <t>&lt;3000cap/km²</t>
  </si>
  <si>
    <t>&lt;4000cap/km²</t>
  </si>
  <si>
    <t>&lt;5000cap/km²</t>
  </si>
  <si>
    <t>&lt;20000cap/km²</t>
  </si>
  <si>
    <t>MAX</t>
  </si>
  <si>
    <t>upper whisker</t>
  </si>
  <si>
    <t>75 percentile</t>
  </si>
  <si>
    <t>median</t>
  </si>
  <si>
    <t>25 percentile</t>
  </si>
  <si>
    <t>lower whisker</t>
  </si>
  <si>
    <t>MIN</t>
  </si>
  <si>
    <t>MEAN</t>
  </si>
  <si>
    <t>stocks</t>
  </si>
  <si>
    <t>stocks [% total]</t>
  </si>
  <si>
    <t>population [% total]</t>
  </si>
  <si>
    <t>High Income</t>
  </si>
  <si>
    <t>Upper Middle Income</t>
  </si>
  <si>
    <t>Lower Middle Income</t>
  </si>
  <si>
    <t>Low Income</t>
  </si>
  <si>
    <t>Analysis Population density VS Material stocks/km2</t>
  </si>
  <si>
    <t>population [cap]</t>
  </si>
  <si>
    <t>Title:</t>
  </si>
  <si>
    <t>Mapping and modelling global mobility infrastructure stocks, material flows and their embodied GHG emissions</t>
  </si>
  <si>
    <t>Project:</t>
  </si>
  <si>
    <t>MATSTOCKS (European Research Council ERC grant 741950)</t>
  </si>
  <si>
    <t>Content:</t>
  </si>
  <si>
    <t xml:space="preserve">Source: </t>
  </si>
  <si>
    <t>Wiedenhofer, D., Baumgart, A., Matej, S., Kalt, G., Virág, D., Lanau, M., Tingsley, D., Liu, Z., Guo, J., Tanikawa, H., Haberl, H.</t>
  </si>
  <si>
    <t>Journal of Cleaner Production</t>
  </si>
  <si>
    <t>doi:</t>
  </si>
  <si>
    <t xml:space="preserve">10.1016/j.jclepro.2023.139742 </t>
  </si>
  <si>
    <t>Contact:</t>
  </si>
  <si>
    <t>For questions please contact:</t>
  </si>
  <si>
    <t>dominik.wiedenhofer@boku.ac.at</t>
  </si>
  <si>
    <t>Dominik Wiedenhofer</t>
  </si>
  <si>
    <t>Institute of Social Ecology</t>
  </si>
  <si>
    <t>Department of Economics and Social Sciences</t>
  </si>
  <si>
    <t>University of Natural Resources and Life Sciences Vienna</t>
  </si>
  <si>
    <t>Schottenfeldgasse 29</t>
  </si>
  <si>
    <t>A-1070 Vienna</t>
  </si>
  <si>
    <t>Austria</t>
  </si>
  <si>
    <t>Data as shown in figures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</si>
</sst>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  <numFmt numFmtId="166" formatCode="_-* #,##0.00\ _€_-;\-* #,##0.00\ _€_-;_-* &quot;-&quot;??\ _€_-;_-@_-"/>
    <numFmt numFmtId="167" formatCode="#,##0.0000"/>
    <numFmt numFmtId="168" formatCode="_-* #,##0.0000\ _€_-;\-* #,##0.0000\ _€_-;_-* &quot;-&quot;??\ _€_-;_-@_-"/>
  </numFmts>
  <fonts count="13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Lucida Grande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"/>
      <scheme val="minor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9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3" fillId="0" borderId="0" xfId="0" applyFont="1"/>
    <xf numFmtId="43" fontId="0" fillId="0" borderId="0" xfId="1" applyFont="1"/>
    <xf numFmtId="164" fontId="0" fillId="0" borderId="0" xfId="1" applyNumberFormat="1" applyFont="1"/>
    <xf numFmtId="165" fontId="0" fillId="0" borderId="0" xfId="1" applyNumberFormat="1" applyFont="1"/>
    <xf numFmtId="9" fontId="0" fillId="0" borderId="0" xfId="2" applyFont="1"/>
    <xf numFmtId="43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4" fillId="0" borderId="0" xfId="0" applyNumberFormat="1" applyFont="1"/>
    <xf numFmtId="168" fontId="0" fillId="0" borderId="0" xfId="0" applyNumberFormat="1"/>
    <xf numFmtId="165" fontId="0" fillId="0" borderId="0" xfId="1" applyNumberFormat="1" applyFont="1" applyAlignment="1">
      <alignment horizontal="center"/>
    </xf>
    <xf numFmtId="0" fontId="5" fillId="2" borderId="0" xfId="3" applyFont="1" applyFill="1"/>
    <xf numFmtId="0" fontId="1" fillId="2" borderId="0" xfId="3" applyFill="1"/>
    <xf numFmtId="0" fontId="1" fillId="0" borderId="0" xfId="3"/>
    <xf numFmtId="0" fontId="6" fillId="0" borderId="0" xfId="3" applyFont="1"/>
    <xf numFmtId="0" fontId="5" fillId="0" borderId="0" xfId="3" applyFont="1"/>
    <xf numFmtId="165" fontId="0" fillId="0" borderId="0" xfId="4" applyNumberFormat="1" applyFont="1"/>
    <xf numFmtId="9" fontId="0" fillId="0" borderId="0" xfId="5" applyFont="1"/>
    <xf numFmtId="0" fontId="7" fillId="0" borderId="0" xfId="3" applyFont="1"/>
    <xf numFmtId="165" fontId="1" fillId="0" borderId="0" xfId="3" applyNumberFormat="1"/>
    <xf numFmtId="0" fontId="9" fillId="0" borderId="0" xfId="7"/>
    <xf numFmtId="0" fontId="10" fillId="0" borderId="0" xfId="8"/>
    <xf numFmtId="0" fontId="11" fillId="0" borderId="0" xfId="9" applyFont="1"/>
    <xf numFmtId="0" fontId="9" fillId="0" borderId="0" xfId="7" applyFill="1"/>
    <xf numFmtId="0" fontId="9" fillId="0" borderId="0" xfId="9"/>
    <xf numFmtId="0" fontId="12" fillId="0" borderId="0" xfId="10" applyBorder="1" applyAlignment="1" applyProtection="1"/>
    <xf numFmtId="0" fontId="11" fillId="0" borderId="0" xfId="7" applyFont="1" applyFill="1"/>
    <xf numFmtId="0" fontId="8" fillId="0" borderId="0" xfId="6"/>
    <xf numFmtId="0" fontId="9" fillId="0" borderId="0" xfId="10" applyFont="1" applyAlignment="1" applyProtection="1"/>
    <xf numFmtId="0" fontId="12" fillId="0" borderId="0" xfId="10" applyAlignment="1" applyProtection="1"/>
    <xf numFmtId="0" fontId="9" fillId="0" borderId="0" xfId="10" applyFont="1" applyBorder="1" applyAlignment="1" applyProtection="1"/>
  </cellXfs>
  <cellStyles count="11">
    <cellStyle name="ANCLAS,REZONES Y SUS PARTES,DE FUNDICION,DE HIERRO O DE ACERO" xfId="9" xr:uid="{D4922315-2B5F-4903-9456-25F540CF34A3}"/>
    <cellStyle name="Comma" xfId="1" builtinId="3"/>
    <cellStyle name="Hyperlink" xfId="6" builtinId="8"/>
    <cellStyle name="Komma 2" xfId="4" xr:uid="{D4F150BD-B669-4005-B14D-93B892D99FFD}"/>
    <cellStyle name="Link 2" xfId="10" xr:uid="{C5259B6C-FEBB-4D57-9046-493768F18EDC}"/>
    <cellStyle name="Normal" xfId="0" builtinId="0"/>
    <cellStyle name="Per cent" xfId="2" builtinId="5"/>
    <cellStyle name="Prozent 2" xfId="5" xr:uid="{8F375F1F-E12C-4007-9A8E-748F3B06EAD3}"/>
    <cellStyle name="Standard 2" xfId="3" xr:uid="{F5D5BF53-5EF1-4A1B-8EC9-C8F806FFC014}"/>
    <cellStyle name="Standard 2 2" xfId="7" xr:uid="{A553E4ED-258A-4D2C-9EBD-D5F368008A1B}"/>
    <cellStyle name="Standard 3" xfId="8" xr:uid="{95867D75-8060-46A5-9B0F-02F66F6809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</xdr:row>
      <xdr:rowOff>66675</xdr:rowOff>
    </xdr:from>
    <xdr:to>
      <xdr:col>9</xdr:col>
      <xdr:colOff>592785</xdr:colOff>
      <xdr:row>8</xdr:row>
      <xdr:rowOff>92319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EE4DB44B-E9A4-4706-909C-3D6498E69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72540" y="245745"/>
          <a:ext cx="4981905" cy="1298184"/>
        </a:xfrm>
        <a:prstGeom prst="rect">
          <a:avLst/>
        </a:prstGeom>
      </xdr:spPr>
    </xdr:pic>
    <xdr:clientData/>
  </xdr:twoCellAnchor>
  <xdr:twoCellAnchor editAs="oneCell">
    <xdr:from>
      <xdr:col>0</xdr:col>
      <xdr:colOff>561975</xdr:colOff>
      <xdr:row>2</xdr:row>
      <xdr:rowOff>28574</xdr:rowOff>
    </xdr:from>
    <xdr:to>
      <xdr:col>5</xdr:col>
      <xdr:colOff>510540</xdr:colOff>
      <xdr:row>8</xdr:row>
      <xdr:rowOff>152399</xdr:rowOff>
    </xdr:to>
    <xdr:pic>
      <xdr:nvPicPr>
        <xdr:cNvPr id="3" name="Grafik 2" descr="N:\H73700\data\!projekt\2009_MAT_STOCKS\Außen-Kommunikation &amp; Social Media\Foerdergeber\LOGO_ERC-FLAG_EU_.jpg">
          <a:extLst>
            <a:ext uri="{FF2B5EF4-FFF2-40B4-BE49-F238E27FC236}">
              <a16:creationId xmlns:a16="http://schemas.microsoft.com/office/drawing/2014/main" id="{C5991EEC-67C9-475A-9E1C-F7577A79E6E3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52" t="23448" r="5709" b="23447"/>
        <a:stretch/>
      </xdr:blipFill>
      <xdr:spPr bwMode="auto">
        <a:xfrm>
          <a:off x="560070" y="388619"/>
          <a:ext cx="3097530" cy="1211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doi.org/10.1016/j.jclepro.2023.139742" TargetMode="External"/><Relationship Id="rId1" Type="http://schemas.openxmlformats.org/officeDocument/2006/relationships/hyperlink" Target="mailto:dominik.wiedenhofer@boku.ac.at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CC007-886E-4840-BB30-151C13B3DA18}">
  <dimension ref="A1:N49"/>
  <sheetViews>
    <sheetView tabSelected="1" workbookViewId="0"/>
  </sheetViews>
  <sheetFormatPr baseColWidth="10" defaultColWidth="9.1640625" defaultRowHeight="15" x14ac:dyDescent="0.2"/>
  <cols>
    <col min="1" max="16384" width="9.1640625" style="22"/>
  </cols>
  <sheetData>
    <row r="1" spans="1:14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4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4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4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x14ac:dyDescent="0.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x14ac:dyDescent="0.2">
      <c r="A13" s="21"/>
      <c r="B13" s="23" t="s">
        <v>309</v>
      </c>
      <c r="C13" s="24" t="s">
        <v>310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x14ac:dyDescent="0.2">
      <c r="A15" s="21"/>
      <c r="B15" s="21"/>
      <c r="C15" s="23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x14ac:dyDescent="0.2">
      <c r="A16" s="21"/>
      <c r="B16" s="23" t="s">
        <v>311</v>
      </c>
      <c r="C16" s="25" t="s">
        <v>312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x14ac:dyDescent="0.2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x14ac:dyDescent="0.2">
      <c r="A18" s="21"/>
      <c r="B18" s="23" t="s">
        <v>313</v>
      </c>
      <c r="C18" s="31" t="s">
        <v>329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x14ac:dyDescent="0.2">
      <c r="A19" s="21"/>
      <c r="B19" s="21"/>
      <c r="C19" s="26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x14ac:dyDescent="0.2">
      <c r="A20" s="21"/>
      <c r="B20" s="23" t="s">
        <v>314</v>
      </c>
      <c r="C20" s="21" t="s">
        <v>315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x14ac:dyDescent="0.2">
      <c r="A21" s="21"/>
      <c r="B21" s="21"/>
      <c r="C21" s="21" t="s">
        <v>316</v>
      </c>
      <c r="D21" s="21"/>
      <c r="E21" s="21"/>
      <c r="F21" s="27" t="s">
        <v>317</v>
      </c>
      <c r="G21" s="28" t="s">
        <v>318</v>
      </c>
      <c r="H21" s="21"/>
      <c r="I21" s="21"/>
      <c r="J21" s="21"/>
      <c r="K21" s="21"/>
      <c r="L21" s="21"/>
      <c r="M21" s="21"/>
      <c r="N21" s="21"/>
    </row>
    <row r="22" spans="1:14" x14ac:dyDescent="0.2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x14ac:dyDescent="0.2">
      <c r="A23" s="21"/>
      <c r="B23" s="23" t="s">
        <v>319</v>
      </c>
      <c r="C23" s="29" t="s">
        <v>320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x14ac:dyDescent="0.2">
      <c r="A24" s="21"/>
      <c r="B24" s="23"/>
      <c r="C24" s="30" t="s">
        <v>321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x14ac:dyDescent="0.2">
      <c r="A25" s="21"/>
      <c r="B25" s="21"/>
      <c r="C25" s="21" t="s">
        <v>322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 x14ac:dyDescent="0.2">
      <c r="A26" s="21"/>
      <c r="B26" s="21"/>
      <c r="C26" s="21" t="s">
        <v>323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x14ac:dyDescent="0.2">
      <c r="A27" s="21"/>
      <c r="B27" s="21"/>
      <c r="C27" s="21" t="s">
        <v>324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x14ac:dyDescent="0.2">
      <c r="A28" s="21"/>
      <c r="B28" s="21"/>
      <c r="C28" s="21" t="s">
        <v>325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x14ac:dyDescent="0.2">
      <c r="A29" s="21"/>
      <c r="B29" s="21"/>
      <c r="C29" s="21" t="s">
        <v>326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x14ac:dyDescent="0.2">
      <c r="A30" s="21"/>
      <c r="B30" s="21"/>
      <c r="C30" s="21" t="s">
        <v>327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x14ac:dyDescent="0.2">
      <c r="A31" s="21"/>
      <c r="B31" s="21"/>
      <c r="C31" s="21" t="s">
        <v>328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x14ac:dyDescent="0.2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x14ac:dyDescent="0.2">
      <c r="A33" s="21"/>
      <c r="B33" s="23"/>
      <c r="C33" s="30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</row>
    <row r="34" spans="1:14" x14ac:dyDescent="0.2">
      <c r="A34" s="21"/>
      <c r="B34" s="23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</row>
    <row r="36" spans="1:14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</row>
    <row r="37" spans="1:14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</row>
    <row r="38" spans="1:14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1:14" x14ac:dyDescent="0.2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1:14" x14ac:dyDescent="0.2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1:14" x14ac:dyDescent="0.2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  <row r="42" spans="1:14" x14ac:dyDescent="0.2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</row>
    <row r="43" spans="1:14" x14ac:dyDescent="0.2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4" x14ac:dyDescent="0.2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1:14" x14ac:dyDescent="0.2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</row>
    <row r="46" spans="1:14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</row>
    <row r="47" spans="1:14" x14ac:dyDescent="0.2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</row>
    <row r="48" spans="1:14" x14ac:dyDescent="0.2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</row>
    <row r="49" spans="1:14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</sheetData>
  <hyperlinks>
    <hyperlink ref="C24" r:id="rId1" xr:uid="{F1C88A83-2774-4B01-9160-0DA86C4822A1}"/>
    <hyperlink ref="G21" r:id="rId2" display="https://doi.org/10.1016/j.jclepro.2023.139742" xr:uid="{2934697D-41E8-4576-9DE6-93A81C3924BC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3A2B2-22DE-444D-9066-055B790B5963}">
  <dimension ref="A1:F16"/>
  <sheetViews>
    <sheetView workbookViewId="0"/>
  </sheetViews>
  <sheetFormatPr baseColWidth="10" defaultRowHeight="15" x14ac:dyDescent="0.2"/>
  <cols>
    <col min="4" max="4" width="12.83203125" bestFit="1" customWidth="1"/>
    <col min="5" max="5" width="14" bestFit="1" customWidth="1"/>
    <col min="6" max="6" width="13" bestFit="1" customWidth="1"/>
  </cols>
  <sheetData>
    <row r="1" spans="1:6" x14ac:dyDescent="0.2">
      <c r="A1" s="1" t="s">
        <v>234</v>
      </c>
      <c r="B1" s="1"/>
      <c r="C1" s="1"/>
    </row>
    <row r="2" spans="1:6" x14ac:dyDescent="0.2">
      <c r="A2" t="s">
        <v>250</v>
      </c>
    </row>
    <row r="4" spans="1:6" x14ac:dyDescent="0.2">
      <c r="A4" t="s">
        <v>246</v>
      </c>
      <c r="B4" t="s">
        <v>225</v>
      </c>
      <c r="C4" t="s">
        <v>226</v>
      </c>
      <c r="D4" t="s">
        <v>249</v>
      </c>
      <c r="E4" t="s">
        <v>252</v>
      </c>
      <c r="F4" t="s">
        <v>251</v>
      </c>
    </row>
    <row r="5" spans="1:6" x14ac:dyDescent="0.2">
      <c r="A5" t="s">
        <v>209</v>
      </c>
      <c r="B5" t="s">
        <v>223</v>
      </c>
      <c r="C5" t="s">
        <v>253</v>
      </c>
      <c r="D5" s="4">
        <v>3670257.0552990902</v>
      </c>
      <c r="E5" s="4">
        <v>11659471.365467399</v>
      </c>
      <c r="F5" s="4">
        <v>39422443.889347702</v>
      </c>
    </row>
    <row r="6" spans="1:6" x14ac:dyDescent="0.2">
      <c r="A6" t="s">
        <v>209</v>
      </c>
      <c r="B6" t="s">
        <v>244</v>
      </c>
      <c r="C6" t="s">
        <v>253</v>
      </c>
      <c r="D6" s="4">
        <v>568033.67405593803</v>
      </c>
      <c r="E6" s="4">
        <v>1036916.9505425</v>
      </c>
      <c r="F6" s="4">
        <v>2279414.7698559202</v>
      </c>
    </row>
    <row r="7" spans="1:6" x14ac:dyDescent="0.2">
      <c r="A7" t="s">
        <v>209</v>
      </c>
      <c r="B7" t="s">
        <v>207</v>
      </c>
      <c r="C7" t="s">
        <v>253</v>
      </c>
      <c r="D7" s="4">
        <v>85352485.089293003</v>
      </c>
      <c r="E7" s="4">
        <v>164920377.36457399</v>
      </c>
      <c r="F7" s="4">
        <v>286230275.02574199</v>
      </c>
    </row>
    <row r="8" spans="1:6" x14ac:dyDescent="0.2">
      <c r="A8" t="s">
        <v>209</v>
      </c>
      <c r="B8" t="s">
        <v>206</v>
      </c>
      <c r="C8" t="s">
        <v>253</v>
      </c>
      <c r="D8" s="4">
        <v>38193377.674838401</v>
      </c>
      <c r="E8" s="4">
        <v>76344202.453494906</v>
      </c>
      <c r="F8" s="4">
        <v>151031734.255429</v>
      </c>
    </row>
    <row r="9" spans="1:6" x14ac:dyDescent="0.2">
      <c r="A9" t="s">
        <v>209</v>
      </c>
      <c r="B9" t="s">
        <v>204</v>
      </c>
      <c r="C9" t="s">
        <v>253</v>
      </c>
      <c r="D9" s="4">
        <v>522869.02456718101</v>
      </c>
      <c r="E9" s="4">
        <v>982973.47852310503</v>
      </c>
      <c r="F9" s="4">
        <v>2220355.73296559</v>
      </c>
    </row>
    <row r="10" spans="1:6" x14ac:dyDescent="0.2">
      <c r="A10" t="s">
        <v>209</v>
      </c>
      <c r="B10" t="s">
        <v>203</v>
      </c>
      <c r="C10" t="s">
        <v>253</v>
      </c>
      <c r="D10" s="4">
        <v>55983705.207123101</v>
      </c>
      <c r="E10" s="4">
        <v>101189435.301257</v>
      </c>
      <c r="F10" s="4">
        <v>207223786.471641</v>
      </c>
    </row>
    <row r="11" spans="1:6" x14ac:dyDescent="0.2">
      <c r="A11" t="s">
        <v>209</v>
      </c>
      <c r="B11" t="s">
        <v>205</v>
      </c>
      <c r="C11" t="s">
        <v>253</v>
      </c>
      <c r="D11" s="4">
        <v>0</v>
      </c>
      <c r="E11" s="4">
        <v>0</v>
      </c>
      <c r="F11" s="4">
        <v>0</v>
      </c>
    </row>
    <row r="12" spans="1:6" x14ac:dyDescent="0.2">
      <c r="A12" t="s">
        <v>209</v>
      </c>
      <c r="B12" t="s">
        <v>208</v>
      </c>
      <c r="C12" t="s">
        <v>253</v>
      </c>
      <c r="D12" s="4">
        <v>1084833.69467424</v>
      </c>
      <c r="E12" s="4">
        <v>1971348.9131056999</v>
      </c>
      <c r="F12" s="4">
        <v>4292509.1419072999</v>
      </c>
    </row>
    <row r="13" spans="1:6" x14ac:dyDescent="0.2">
      <c r="A13" t="s">
        <v>247</v>
      </c>
      <c r="B13" t="s">
        <v>209</v>
      </c>
      <c r="C13" t="s">
        <v>253</v>
      </c>
      <c r="D13">
        <v>37098695</v>
      </c>
      <c r="E13">
        <v>103044346</v>
      </c>
      <c r="F13">
        <v>286018266</v>
      </c>
    </row>
    <row r="14" spans="1:6" x14ac:dyDescent="0.2">
      <c r="A14" t="s">
        <v>248</v>
      </c>
      <c r="B14" t="s">
        <v>209</v>
      </c>
      <c r="C14" t="s">
        <v>253</v>
      </c>
      <c r="D14">
        <v>148276867</v>
      </c>
      <c r="E14">
        <v>255060379</v>
      </c>
      <c r="F14">
        <v>406682253</v>
      </c>
    </row>
    <row r="15" spans="1:6" x14ac:dyDescent="0.2">
      <c r="D15" s="3"/>
      <c r="E15" s="3"/>
      <c r="F15" s="3"/>
    </row>
    <row r="16" spans="1:6" x14ac:dyDescent="0.2">
      <c r="D16" s="3"/>
      <c r="E16" s="3"/>
      <c r="F16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15CB5-23D3-164F-9843-6BC0AAD998B6}">
  <dimension ref="A1:G44"/>
  <sheetViews>
    <sheetView workbookViewId="0"/>
  </sheetViews>
  <sheetFormatPr baseColWidth="10" defaultRowHeight="15" x14ac:dyDescent="0.2"/>
  <cols>
    <col min="5" max="5" width="17.6640625" bestFit="1" customWidth="1"/>
    <col min="6" max="6" width="14" bestFit="1" customWidth="1"/>
    <col min="7" max="7" width="13" bestFit="1" customWidth="1"/>
  </cols>
  <sheetData>
    <row r="1" spans="1:7" x14ac:dyDescent="0.2">
      <c r="A1" s="1" t="s">
        <v>231</v>
      </c>
    </row>
    <row r="2" spans="1:7" x14ac:dyDescent="0.2">
      <c r="A2" t="s">
        <v>236</v>
      </c>
    </row>
    <row r="4" spans="1:7" x14ac:dyDescent="0.2">
      <c r="A4" t="s">
        <v>1</v>
      </c>
      <c r="B4" t="s">
        <v>246</v>
      </c>
      <c r="C4" t="s">
        <v>225</v>
      </c>
      <c r="D4" t="s">
        <v>226</v>
      </c>
      <c r="E4" t="s">
        <v>249</v>
      </c>
      <c r="F4" t="s">
        <v>252</v>
      </c>
      <c r="G4" t="s">
        <v>251</v>
      </c>
    </row>
    <row r="5" spans="1:7" x14ac:dyDescent="0.2">
      <c r="A5" t="s">
        <v>17</v>
      </c>
      <c r="B5" t="s">
        <v>209</v>
      </c>
      <c r="C5" t="s">
        <v>223</v>
      </c>
      <c r="D5" t="s">
        <v>253</v>
      </c>
      <c r="E5" s="4">
        <v>1442154.2094179301</v>
      </c>
      <c r="F5" s="4">
        <v>4631371.1921058102</v>
      </c>
      <c r="G5" s="4">
        <v>15668484.127837799</v>
      </c>
    </row>
    <row r="6" spans="1:7" x14ac:dyDescent="0.2">
      <c r="A6" t="s">
        <v>17</v>
      </c>
      <c r="B6" t="s">
        <v>209</v>
      </c>
      <c r="C6" t="s">
        <v>244</v>
      </c>
      <c r="D6" t="s">
        <v>253</v>
      </c>
      <c r="E6" s="4">
        <v>236670.129607079</v>
      </c>
      <c r="F6" s="4">
        <v>433663.40343829902</v>
      </c>
      <c r="G6" s="4">
        <v>958468.690420156</v>
      </c>
    </row>
    <row r="7" spans="1:7" x14ac:dyDescent="0.2">
      <c r="A7" t="s">
        <v>17</v>
      </c>
      <c r="B7" t="s">
        <v>209</v>
      </c>
      <c r="C7" t="s">
        <v>207</v>
      </c>
      <c r="D7" t="s">
        <v>253</v>
      </c>
      <c r="E7" s="4">
        <v>39666224.857290603</v>
      </c>
      <c r="F7" s="4">
        <v>77060058.403895006</v>
      </c>
      <c r="G7" s="4">
        <v>135443353.662817</v>
      </c>
    </row>
    <row r="8" spans="1:7" x14ac:dyDescent="0.2">
      <c r="A8" t="s">
        <v>17</v>
      </c>
      <c r="B8" t="s">
        <v>209</v>
      </c>
      <c r="C8" t="s">
        <v>206</v>
      </c>
      <c r="D8" t="s">
        <v>253</v>
      </c>
      <c r="E8" s="4">
        <v>24838049.748762202</v>
      </c>
      <c r="F8" s="4">
        <v>49406347.931981601</v>
      </c>
      <c r="G8" s="4">
        <v>96240346.973552004</v>
      </c>
    </row>
    <row r="9" spans="1:7" x14ac:dyDescent="0.2">
      <c r="A9" t="s">
        <v>17</v>
      </c>
      <c r="B9" t="s">
        <v>209</v>
      </c>
      <c r="C9" t="s">
        <v>204</v>
      </c>
      <c r="D9" t="s">
        <v>253</v>
      </c>
      <c r="E9" s="4">
        <v>216430.245229711</v>
      </c>
      <c r="F9" s="4">
        <v>406214.23860756197</v>
      </c>
      <c r="G9" s="4">
        <v>919500.22391515796</v>
      </c>
    </row>
    <row r="10" spans="1:7" x14ac:dyDescent="0.2">
      <c r="A10" t="s">
        <v>17</v>
      </c>
      <c r="B10" t="s">
        <v>209</v>
      </c>
      <c r="C10" t="s">
        <v>203</v>
      </c>
      <c r="D10" t="s">
        <v>253</v>
      </c>
      <c r="E10" s="4">
        <v>21385804.294395</v>
      </c>
      <c r="F10" s="4">
        <v>38292603.543362297</v>
      </c>
      <c r="G10" s="4">
        <v>78365799.280742705</v>
      </c>
    </row>
    <row r="11" spans="1:7" x14ac:dyDescent="0.2">
      <c r="A11" t="s">
        <v>17</v>
      </c>
      <c r="B11" t="s">
        <v>209</v>
      </c>
      <c r="C11" t="s">
        <v>205</v>
      </c>
      <c r="D11" t="s">
        <v>253</v>
      </c>
      <c r="E11" s="4">
        <v>0</v>
      </c>
      <c r="F11" s="4">
        <v>0</v>
      </c>
      <c r="G11" s="4">
        <v>0</v>
      </c>
    </row>
    <row r="12" spans="1:7" x14ac:dyDescent="0.2">
      <c r="A12" t="s">
        <v>17</v>
      </c>
      <c r="B12" t="s">
        <v>209</v>
      </c>
      <c r="C12" t="s">
        <v>208</v>
      </c>
      <c r="D12" t="s">
        <v>253</v>
      </c>
      <c r="E12" s="4">
        <v>735058.53835183801</v>
      </c>
      <c r="F12" s="4">
        <v>1333060.06717061</v>
      </c>
      <c r="G12" s="4">
        <v>2903299.1075333199</v>
      </c>
    </row>
    <row r="13" spans="1:7" x14ac:dyDescent="0.2">
      <c r="A13" t="s">
        <v>15</v>
      </c>
      <c r="B13" t="s">
        <v>209</v>
      </c>
      <c r="C13" t="s">
        <v>223</v>
      </c>
      <c r="D13" t="s">
        <v>253</v>
      </c>
      <c r="E13" s="4">
        <v>1468918.1639791201</v>
      </c>
      <c r="F13" s="4">
        <v>4754890.5051631602</v>
      </c>
      <c r="G13" s="4">
        <v>16541351.812783901</v>
      </c>
    </row>
    <row r="14" spans="1:7" x14ac:dyDescent="0.2">
      <c r="A14" t="s">
        <v>15</v>
      </c>
      <c r="B14" t="s">
        <v>209</v>
      </c>
      <c r="C14" t="s">
        <v>244</v>
      </c>
      <c r="D14" t="s">
        <v>253</v>
      </c>
      <c r="E14" s="4">
        <v>222804.589098497</v>
      </c>
      <c r="F14" s="4">
        <v>413273.08975925</v>
      </c>
      <c r="G14" s="4">
        <v>928057.01332703303</v>
      </c>
    </row>
    <row r="15" spans="1:7" x14ac:dyDescent="0.2">
      <c r="A15" t="s">
        <v>15</v>
      </c>
      <c r="B15" t="s">
        <v>209</v>
      </c>
      <c r="C15" t="s">
        <v>207</v>
      </c>
      <c r="D15" t="s">
        <v>253</v>
      </c>
      <c r="E15" s="4">
        <v>28870188.891864099</v>
      </c>
      <c r="F15" s="4">
        <v>55765212.079834603</v>
      </c>
      <c r="G15" s="4">
        <v>96881527.432099998</v>
      </c>
    </row>
    <row r="16" spans="1:7" x14ac:dyDescent="0.2">
      <c r="A16" t="s">
        <v>15</v>
      </c>
      <c r="B16" t="s">
        <v>209</v>
      </c>
      <c r="C16" t="s">
        <v>206</v>
      </c>
      <c r="D16" t="s">
        <v>253</v>
      </c>
      <c r="E16" s="4">
        <v>12726962.2417084</v>
      </c>
      <c r="F16" s="4">
        <v>25833297.921831001</v>
      </c>
      <c r="G16" s="4">
        <v>52542912.047147997</v>
      </c>
    </row>
    <row r="17" spans="1:7" x14ac:dyDescent="0.2">
      <c r="A17" t="s">
        <v>15</v>
      </c>
      <c r="B17" t="s">
        <v>209</v>
      </c>
      <c r="C17" t="s">
        <v>204</v>
      </c>
      <c r="D17" t="s">
        <v>253</v>
      </c>
      <c r="E17" s="4">
        <v>202373.91634488301</v>
      </c>
      <c r="F17" s="4">
        <v>390108.39624304301</v>
      </c>
      <c r="G17" s="4">
        <v>906094.19125879998</v>
      </c>
    </row>
    <row r="18" spans="1:7" x14ac:dyDescent="0.2">
      <c r="A18" t="s">
        <v>15</v>
      </c>
      <c r="B18" t="s">
        <v>209</v>
      </c>
      <c r="C18" t="s">
        <v>203</v>
      </c>
      <c r="D18" t="s">
        <v>253</v>
      </c>
      <c r="E18" s="4">
        <v>29919385.444187701</v>
      </c>
      <c r="F18" s="4">
        <v>55090110.799456</v>
      </c>
      <c r="G18" s="4">
        <v>113909822.813337</v>
      </c>
    </row>
    <row r="19" spans="1:7" x14ac:dyDescent="0.2">
      <c r="A19" t="s">
        <v>15</v>
      </c>
      <c r="B19" t="s">
        <v>209</v>
      </c>
      <c r="C19" t="s">
        <v>205</v>
      </c>
      <c r="D19" t="s">
        <v>253</v>
      </c>
      <c r="E19" s="4">
        <v>0</v>
      </c>
      <c r="F19" s="4">
        <v>0</v>
      </c>
      <c r="G19" s="4">
        <v>0</v>
      </c>
    </row>
    <row r="20" spans="1:7" x14ac:dyDescent="0.2">
      <c r="A20" t="s">
        <v>15</v>
      </c>
      <c r="B20" t="s">
        <v>209</v>
      </c>
      <c r="C20" t="s">
        <v>208</v>
      </c>
      <c r="D20" t="s">
        <v>253</v>
      </c>
      <c r="E20" s="4">
        <v>217253.90994981799</v>
      </c>
      <c r="F20" s="4">
        <v>403378.34946947801</v>
      </c>
      <c r="G20" s="4">
        <v>899704.501285112</v>
      </c>
    </row>
    <row r="21" spans="1:7" x14ac:dyDescent="0.2">
      <c r="A21" t="s">
        <v>13</v>
      </c>
      <c r="B21" t="s">
        <v>209</v>
      </c>
      <c r="C21" t="s">
        <v>223</v>
      </c>
      <c r="D21" t="s">
        <v>253</v>
      </c>
      <c r="E21" s="4">
        <v>603468.108350895</v>
      </c>
      <c r="F21" s="4">
        <v>1807404.5242931801</v>
      </c>
      <c r="G21" s="4">
        <v>5755149.6371693397</v>
      </c>
    </row>
    <row r="22" spans="1:7" x14ac:dyDescent="0.2">
      <c r="A22" t="s">
        <v>13</v>
      </c>
      <c r="B22" t="s">
        <v>209</v>
      </c>
      <c r="C22" t="s">
        <v>244</v>
      </c>
      <c r="D22" t="s">
        <v>253</v>
      </c>
      <c r="E22" s="4">
        <v>98638.480510457099</v>
      </c>
      <c r="F22" s="4">
        <v>172762.701216107</v>
      </c>
      <c r="G22" s="4">
        <v>357691.783299156</v>
      </c>
    </row>
    <row r="23" spans="1:7" x14ac:dyDescent="0.2">
      <c r="A23" t="s">
        <v>13</v>
      </c>
      <c r="B23" t="s">
        <v>209</v>
      </c>
      <c r="C23" t="s">
        <v>207</v>
      </c>
      <c r="D23" t="s">
        <v>253</v>
      </c>
      <c r="E23" s="4">
        <v>13298857.8301869</v>
      </c>
      <c r="F23" s="4">
        <v>25349474.034742799</v>
      </c>
      <c r="G23" s="4">
        <v>42617672.193146497</v>
      </c>
    </row>
    <row r="24" spans="1:7" x14ac:dyDescent="0.2">
      <c r="A24" t="s">
        <v>13</v>
      </c>
      <c r="B24" t="s">
        <v>209</v>
      </c>
      <c r="C24" t="s">
        <v>206</v>
      </c>
      <c r="D24" t="s">
        <v>253</v>
      </c>
      <c r="E24" s="4">
        <v>571543.39857297298</v>
      </c>
      <c r="F24" s="4">
        <v>1004969.45972957</v>
      </c>
      <c r="G24" s="4">
        <v>2051839.64176754</v>
      </c>
    </row>
    <row r="25" spans="1:7" x14ac:dyDescent="0.2">
      <c r="A25" t="s">
        <v>13</v>
      </c>
      <c r="B25" t="s">
        <v>209</v>
      </c>
      <c r="C25" t="s">
        <v>204</v>
      </c>
      <c r="D25" t="s">
        <v>253</v>
      </c>
      <c r="E25" s="4">
        <v>94758.405930488705</v>
      </c>
      <c r="F25" s="4">
        <v>170241.30254540799</v>
      </c>
      <c r="G25" s="4">
        <v>360681.93476303498</v>
      </c>
    </row>
    <row r="26" spans="1:7" x14ac:dyDescent="0.2">
      <c r="A26" t="s">
        <v>13</v>
      </c>
      <c r="B26" t="s">
        <v>209</v>
      </c>
      <c r="C26" t="s">
        <v>203</v>
      </c>
      <c r="D26" t="s">
        <v>253</v>
      </c>
      <c r="E26" s="4">
        <v>4229151.3972627101</v>
      </c>
      <c r="F26" s="4">
        <v>7059825.7278341502</v>
      </c>
      <c r="G26" s="4">
        <v>13530011.930057099</v>
      </c>
    </row>
    <row r="27" spans="1:7" x14ac:dyDescent="0.2">
      <c r="A27" t="s">
        <v>13</v>
      </c>
      <c r="B27" t="s">
        <v>209</v>
      </c>
      <c r="C27" t="s">
        <v>205</v>
      </c>
      <c r="D27" t="s">
        <v>253</v>
      </c>
      <c r="E27" s="4">
        <v>0</v>
      </c>
      <c r="F27" s="4">
        <v>0</v>
      </c>
      <c r="G27" s="4">
        <v>0</v>
      </c>
    </row>
    <row r="28" spans="1:7" x14ac:dyDescent="0.2">
      <c r="A28" t="s">
        <v>13</v>
      </c>
      <c r="B28" t="s">
        <v>209</v>
      </c>
      <c r="C28" t="s">
        <v>208</v>
      </c>
      <c r="D28" t="s">
        <v>253</v>
      </c>
      <c r="E28" s="4">
        <v>119349.89373620899</v>
      </c>
      <c r="F28" s="4">
        <v>211771.61191817801</v>
      </c>
      <c r="G28" s="4">
        <v>441734.42380136001</v>
      </c>
    </row>
    <row r="29" spans="1:7" x14ac:dyDescent="0.2">
      <c r="A29" t="s">
        <v>11</v>
      </c>
      <c r="B29" t="s">
        <v>209</v>
      </c>
      <c r="C29" t="s">
        <v>223</v>
      </c>
      <c r="D29" t="s">
        <v>253</v>
      </c>
      <c r="E29" s="4">
        <v>155716.573551137</v>
      </c>
      <c r="F29" s="4">
        <v>465805.14390519401</v>
      </c>
      <c r="G29" s="4">
        <v>1457458.3115566501</v>
      </c>
    </row>
    <row r="30" spans="1:7" x14ac:dyDescent="0.2">
      <c r="A30" t="s">
        <v>11</v>
      </c>
      <c r="B30" t="s">
        <v>209</v>
      </c>
      <c r="C30" t="s">
        <v>244</v>
      </c>
      <c r="D30" t="s">
        <v>253</v>
      </c>
      <c r="E30" s="4">
        <v>9920.4748399048494</v>
      </c>
      <c r="F30" s="4">
        <v>17217.756128849</v>
      </c>
      <c r="G30" s="4">
        <v>35197.282809579599</v>
      </c>
    </row>
    <row r="31" spans="1:7" x14ac:dyDescent="0.2">
      <c r="A31" t="s">
        <v>11</v>
      </c>
      <c r="B31" t="s">
        <v>209</v>
      </c>
      <c r="C31" t="s">
        <v>207</v>
      </c>
      <c r="D31" t="s">
        <v>253</v>
      </c>
      <c r="E31" s="4">
        <v>3517213.5099514001</v>
      </c>
      <c r="F31" s="4">
        <v>6745632.8461015904</v>
      </c>
      <c r="G31" s="4">
        <v>11287721.7376782</v>
      </c>
    </row>
    <row r="32" spans="1:7" x14ac:dyDescent="0.2">
      <c r="A32" t="s">
        <v>11</v>
      </c>
      <c r="B32" t="s">
        <v>209</v>
      </c>
      <c r="C32" t="s">
        <v>206</v>
      </c>
      <c r="D32" t="s">
        <v>253</v>
      </c>
      <c r="E32" s="4">
        <v>56822.285794742398</v>
      </c>
      <c r="F32" s="4">
        <v>99587.139952705198</v>
      </c>
      <c r="G32" s="4">
        <v>196635.59296114801</v>
      </c>
    </row>
    <row r="33" spans="1:7" x14ac:dyDescent="0.2">
      <c r="A33" t="s">
        <v>11</v>
      </c>
      <c r="B33" t="s">
        <v>209</v>
      </c>
      <c r="C33" t="s">
        <v>204</v>
      </c>
      <c r="D33" t="s">
        <v>253</v>
      </c>
      <c r="E33" s="4">
        <v>9306.4570620983795</v>
      </c>
      <c r="F33" s="4">
        <v>16409.5411270923</v>
      </c>
      <c r="G33" s="4">
        <v>34079.383028594501</v>
      </c>
    </row>
    <row r="34" spans="1:7" x14ac:dyDescent="0.2">
      <c r="A34" t="s">
        <v>11</v>
      </c>
      <c r="B34" t="s">
        <v>209</v>
      </c>
      <c r="C34" t="s">
        <v>203</v>
      </c>
      <c r="D34" t="s">
        <v>253</v>
      </c>
      <c r="E34" s="4">
        <v>449364.07127770502</v>
      </c>
      <c r="F34" s="4">
        <v>746895.23060415301</v>
      </c>
      <c r="G34" s="4">
        <v>1418152.4475038501</v>
      </c>
    </row>
    <row r="35" spans="1:7" x14ac:dyDescent="0.2">
      <c r="A35" t="s">
        <v>11</v>
      </c>
      <c r="B35" t="s">
        <v>209</v>
      </c>
      <c r="C35" t="s">
        <v>205</v>
      </c>
      <c r="D35" t="s">
        <v>253</v>
      </c>
      <c r="E35" s="4">
        <v>0</v>
      </c>
      <c r="F35" s="4">
        <v>0</v>
      </c>
      <c r="G35" s="4">
        <v>0</v>
      </c>
    </row>
    <row r="36" spans="1:7" x14ac:dyDescent="0.2">
      <c r="A36" t="s">
        <v>11</v>
      </c>
      <c r="B36" t="s">
        <v>209</v>
      </c>
      <c r="C36" t="s">
        <v>208</v>
      </c>
      <c r="D36" t="s">
        <v>253</v>
      </c>
      <c r="E36" s="4">
        <v>13171.352636375101</v>
      </c>
      <c r="F36" s="4">
        <v>23138.8845474339</v>
      </c>
      <c r="G36" s="4">
        <v>47771.109287494299</v>
      </c>
    </row>
    <row r="37" spans="1:7" x14ac:dyDescent="0.2">
      <c r="A37" t="s">
        <v>17</v>
      </c>
      <c r="B37" t="s">
        <v>247</v>
      </c>
      <c r="C37" t="s">
        <v>209</v>
      </c>
      <c r="D37" t="s">
        <v>253</v>
      </c>
      <c r="E37" s="4">
        <v>16854977.300000001</v>
      </c>
      <c r="F37" s="4">
        <v>47593655</v>
      </c>
      <c r="G37" s="4">
        <v>132609085</v>
      </c>
    </row>
    <row r="38" spans="1:7" x14ac:dyDescent="0.2">
      <c r="A38" t="s">
        <v>17</v>
      </c>
      <c r="B38" t="s">
        <v>248</v>
      </c>
      <c r="C38" t="s">
        <v>209</v>
      </c>
      <c r="D38" t="s">
        <v>253</v>
      </c>
      <c r="E38" s="4">
        <v>71665415</v>
      </c>
      <c r="F38" s="4">
        <v>123969664</v>
      </c>
      <c r="G38" s="4">
        <v>197890167</v>
      </c>
    </row>
    <row r="39" spans="1:7" x14ac:dyDescent="0.2">
      <c r="A39" t="s">
        <v>15</v>
      </c>
      <c r="B39" t="s">
        <v>247</v>
      </c>
      <c r="C39" t="s">
        <v>209</v>
      </c>
      <c r="D39" t="s">
        <v>253</v>
      </c>
      <c r="E39" s="4">
        <v>18155821.699999999</v>
      </c>
      <c r="F39" s="4">
        <v>49234504</v>
      </c>
      <c r="G39" s="4">
        <v>135041827</v>
      </c>
    </row>
    <row r="40" spans="1:7" x14ac:dyDescent="0.2">
      <c r="A40" t="s">
        <v>15</v>
      </c>
      <c r="B40" t="s">
        <v>248</v>
      </c>
      <c r="C40" t="s">
        <v>209</v>
      </c>
      <c r="D40" t="s">
        <v>253</v>
      </c>
      <c r="E40" s="4">
        <v>55472065</v>
      </c>
      <c r="F40" s="4">
        <v>93415767</v>
      </c>
      <c r="G40" s="4">
        <v>147567643</v>
      </c>
    </row>
    <row r="41" spans="1:7" x14ac:dyDescent="0.2">
      <c r="A41" t="s">
        <v>13</v>
      </c>
      <c r="B41" t="s">
        <v>247</v>
      </c>
      <c r="C41" t="s">
        <v>209</v>
      </c>
      <c r="D41" t="s">
        <v>253</v>
      </c>
      <c r="E41" s="4">
        <v>1747635.8</v>
      </c>
      <c r="F41" s="4">
        <v>5161898</v>
      </c>
      <c r="G41" s="4">
        <v>15249461</v>
      </c>
    </row>
    <row r="42" spans="1:7" x14ac:dyDescent="0.2">
      <c r="A42" t="s">
        <v>13</v>
      </c>
      <c r="B42" t="s">
        <v>248</v>
      </c>
      <c r="C42" t="s">
        <v>209</v>
      </c>
      <c r="D42" t="s">
        <v>253</v>
      </c>
      <c r="E42" s="4">
        <v>17268132</v>
      </c>
      <c r="F42" s="4">
        <v>30614551</v>
      </c>
      <c r="G42" s="4">
        <v>49865321</v>
      </c>
    </row>
    <row r="43" spans="1:7" x14ac:dyDescent="0.2">
      <c r="A43" t="s">
        <v>11</v>
      </c>
      <c r="B43" t="s">
        <v>247</v>
      </c>
      <c r="C43" t="s">
        <v>209</v>
      </c>
      <c r="D43" t="s">
        <v>253</v>
      </c>
      <c r="E43" s="4">
        <v>340259.8</v>
      </c>
      <c r="F43" s="4">
        <v>1054289</v>
      </c>
      <c r="G43" s="4">
        <v>3117893</v>
      </c>
    </row>
    <row r="44" spans="1:7" x14ac:dyDescent="0.2">
      <c r="A44" t="s">
        <v>11</v>
      </c>
      <c r="B44" t="s">
        <v>248</v>
      </c>
      <c r="C44" t="s">
        <v>209</v>
      </c>
      <c r="D44" t="s">
        <v>253</v>
      </c>
      <c r="E44" s="4">
        <v>3871255</v>
      </c>
      <c r="F44" s="4">
        <v>7060398</v>
      </c>
      <c r="G44" s="4">
        <v>11359123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55779-75EF-9542-9AF6-6784F3D5973C}">
  <dimension ref="A1:E19"/>
  <sheetViews>
    <sheetView workbookViewId="0"/>
  </sheetViews>
  <sheetFormatPr baseColWidth="10" defaultRowHeight="15" x14ac:dyDescent="0.2"/>
  <cols>
    <col min="3" max="3" width="12.1640625" bestFit="1" customWidth="1"/>
    <col min="4" max="4" width="11.1640625" bestFit="1" customWidth="1"/>
    <col min="5" max="5" width="12.1640625" bestFit="1" customWidth="1"/>
  </cols>
  <sheetData>
    <row r="1" spans="1:5" x14ac:dyDescent="0.2">
      <c r="A1" s="1" t="s">
        <v>264</v>
      </c>
    </row>
    <row r="2" spans="1:5" x14ac:dyDescent="0.2">
      <c r="A2" t="s">
        <v>265</v>
      </c>
    </row>
    <row r="4" spans="1:5" x14ac:dyDescent="0.2">
      <c r="A4" t="s">
        <v>1</v>
      </c>
      <c r="B4" t="s">
        <v>246</v>
      </c>
      <c r="C4" t="s">
        <v>237</v>
      </c>
      <c r="D4" t="s">
        <v>238</v>
      </c>
      <c r="E4" t="s">
        <v>239</v>
      </c>
    </row>
    <row r="5" spans="1:5" x14ac:dyDescent="0.2">
      <c r="A5" t="s">
        <v>17</v>
      </c>
      <c r="B5" t="s">
        <v>247</v>
      </c>
      <c r="C5" s="11">
        <v>7090099</v>
      </c>
      <c r="D5" s="11">
        <v>20821810</v>
      </c>
      <c r="E5" s="11">
        <v>54403933</v>
      </c>
    </row>
    <row r="6" spans="1:5" x14ac:dyDescent="0.2">
      <c r="A6" t="s">
        <v>17</v>
      </c>
      <c r="B6" t="s">
        <v>248</v>
      </c>
      <c r="C6" s="11">
        <v>52157052</v>
      </c>
      <c r="D6" s="11">
        <v>92142495</v>
      </c>
      <c r="E6" s="11">
        <v>140699826</v>
      </c>
    </row>
    <row r="7" spans="1:5" x14ac:dyDescent="0.2">
      <c r="A7" t="s">
        <v>15</v>
      </c>
      <c r="B7" t="s">
        <v>247</v>
      </c>
      <c r="C7" s="11">
        <v>3669020.1</v>
      </c>
      <c r="D7" s="11">
        <v>10353964.800000001</v>
      </c>
      <c r="E7" s="11">
        <v>25896204</v>
      </c>
    </row>
    <row r="8" spans="1:5" x14ac:dyDescent="0.2">
      <c r="A8" t="s">
        <v>15</v>
      </c>
      <c r="B8" t="s">
        <v>248</v>
      </c>
      <c r="C8" s="11">
        <v>26990493</v>
      </c>
      <c r="D8" s="11">
        <v>45819269</v>
      </c>
      <c r="E8" s="11">
        <v>66972941</v>
      </c>
    </row>
    <row r="9" spans="1:5" x14ac:dyDescent="0.2">
      <c r="A9" t="s">
        <v>13</v>
      </c>
      <c r="B9" t="s">
        <v>247</v>
      </c>
      <c r="C9" s="11">
        <v>766967.8</v>
      </c>
      <c r="D9" s="11">
        <v>2211120.7999999998</v>
      </c>
      <c r="E9" s="11">
        <v>5636253</v>
      </c>
    </row>
    <row r="10" spans="1:5" x14ac:dyDescent="0.2">
      <c r="A10" t="s">
        <v>13</v>
      </c>
      <c r="B10" t="s">
        <v>248</v>
      </c>
      <c r="C10" s="11">
        <v>11284124</v>
      </c>
      <c r="D10" s="11">
        <v>19569690</v>
      </c>
      <c r="E10" s="11">
        <v>29153032</v>
      </c>
    </row>
    <row r="11" spans="1:5" x14ac:dyDescent="0.2">
      <c r="A11" t="s">
        <v>11</v>
      </c>
      <c r="B11" t="s">
        <v>247</v>
      </c>
      <c r="C11" s="11">
        <v>206690.5</v>
      </c>
      <c r="D11" s="11">
        <v>609201.6</v>
      </c>
      <c r="E11" s="11">
        <v>1569365</v>
      </c>
    </row>
    <row r="12" spans="1:5" x14ac:dyDescent="0.2">
      <c r="A12" t="s">
        <v>11</v>
      </c>
      <c r="B12" t="s">
        <v>248</v>
      </c>
      <c r="C12" s="11">
        <v>3040964</v>
      </c>
      <c r="D12" s="11">
        <v>5391784</v>
      </c>
      <c r="E12" s="11">
        <v>8117407</v>
      </c>
    </row>
    <row r="13" spans="1:5" x14ac:dyDescent="0.2">
      <c r="A13" t="s">
        <v>17</v>
      </c>
      <c r="B13" t="s">
        <v>255</v>
      </c>
      <c r="C13" s="11">
        <v>29623576</v>
      </c>
      <c r="D13" s="11">
        <v>56482152.530102</v>
      </c>
      <c r="E13" s="11">
        <v>97551879</v>
      </c>
    </row>
    <row r="14" spans="1:5" x14ac:dyDescent="0.2">
      <c r="A14" t="s">
        <v>15</v>
      </c>
      <c r="B14" t="s">
        <v>255</v>
      </c>
      <c r="C14" s="11">
        <v>22994635</v>
      </c>
      <c r="D14" s="11">
        <v>42129925.615433</v>
      </c>
      <c r="E14" s="11">
        <v>69651859</v>
      </c>
    </row>
    <row r="15" spans="1:5" x14ac:dyDescent="0.2">
      <c r="A15" t="s">
        <v>13</v>
      </c>
      <c r="B15" t="s">
        <v>255</v>
      </c>
      <c r="C15" s="11">
        <v>10845983</v>
      </c>
      <c r="D15" s="11">
        <v>19602729.6799457</v>
      </c>
      <c r="E15" s="11">
        <v>31310356</v>
      </c>
    </row>
    <row r="16" spans="1:5" x14ac:dyDescent="0.2">
      <c r="A16" t="s">
        <v>11</v>
      </c>
      <c r="B16" t="s">
        <v>255</v>
      </c>
      <c r="C16" s="11">
        <v>3247655</v>
      </c>
      <c r="D16" s="11">
        <v>6000985.7813438997</v>
      </c>
      <c r="E16" s="11">
        <v>9686772</v>
      </c>
    </row>
    <row r="19" spans="3:3" x14ac:dyDescent="0.2">
      <c r="C19" s="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C6513-5C7B-8744-AF0F-282FE2E07607}">
  <dimension ref="A1:F13"/>
  <sheetViews>
    <sheetView workbookViewId="0"/>
  </sheetViews>
  <sheetFormatPr baseColWidth="10" defaultRowHeight="15" x14ac:dyDescent="0.2"/>
  <cols>
    <col min="1" max="1" width="31" customWidth="1"/>
    <col min="3" max="3" width="9.83203125" bestFit="1" customWidth="1"/>
    <col min="4" max="6" width="15.6640625" bestFit="1" customWidth="1"/>
  </cols>
  <sheetData>
    <row r="1" spans="1:6" x14ac:dyDescent="0.2">
      <c r="A1" s="1" t="s">
        <v>256</v>
      </c>
      <c r="B1" s="1"/>
    </row>
    <row r="2" spans="1:6" x14ac:dyDescent="0.2">
      <c r="A2" t="s">
        <v>263</v>
      </c>
    </row>
    <row r="4" spans="1:6" x14ac:dyDescent="0.2">
      <c r="A4" t="s">
        <v>266</v>
      </c>
      <c r="B4" t="s">
        <v>225</v>
      </c>
      <c r="C4" t="s">
        <v>226</v>
      </c>
      <c r="D4" t="s">
        <v>227</v>
      </c>
      <c r="E4" t="s">
        <v>221</v>
      </c>
      <c r="F4" t="s">
        <v>228</v>
      </c>
    </row>
    <row r="5" spans="1:6" x14ac:dyDescent="0.2">
      <c r="A5" t="s">
        <v>267</v>
      </c>
      <c r="B5" t="s">
        <v>223</v>
      </c>
      <c r="C5" t="s">
        <v>222</v>
      </c>
      <c r="D5" s="4">
        <v>344516061551.10901</v>
      </c>
      <c r="E5" s="4">
        <v>521953456094.83398</v>
      </c>
      <c r="F5" s="4">
        <v>826631590952.13403</v>
      </c>
    </row>
    <row r="6" spans="1:6" x14ac:dyDescent="0.2">
      <c r="A6" t="s">
        <v>267</v>
      </c>
      <c r="B6" t="s">
        <v>244</v>
      </c>
      <c r="C6" t="s">
        <v>222</v>
      </c>
      <c r="D6" s="4">
        <v>8086717.3621497601</v>
      </c>
      <c r="E6" s="4">
        <v>12464277.283318499</v>
      </c>
      <c r="F6" s="4">
        <v>23147777.088376299</v>
      </c>
    </row>
    <row r="7" spans="1:6" x14ac:dyDescent="0.2">
      <c r="A7" t="s">
        <v>267</v>
      </c>
      <c r="B7" t="s">
        <v>207</v>
      </c>
      <c r="C7" t="s">
        <v>222</v>
      </c>
      <c r="D7" s="4">
        <v>142519934600.15701</v>
      </c>
      <c r="E7" s="4">
        <v>227351855463.686</v>
      </c>
      <c r="F7" s="4">
        <v>519805277375.21997</v>
      </c>
    </row>
    <row r="8" spans="1:6" x14ac:dyDescent="0.2">
      <c r="A8" t="s">
        <v>267</v>
      </c>
      <c r="B8" t="s">
        <v>206</v>
      </c>
      <c r="C8" t="s">
        <v>222</v>
      </c>
      <c r="D8" s="4">
        <v>54615850925.055199</v>
      </c>
      <c r="E8" s="4">
        <v>76083542501.689407</v>
      </c>
      <c r="F8" s="4">
        <v>138764135945.36099</v>
      </c>
    </row>
    <row r="9" spans="1:6" x14ac:dyDescent="0.2">
      <c r="A9" t="s">
        <v>267</v>
      </c>
      <c r="B9" t="s">
        <v>204</v>
      </c>
      <c r="C9" t="s">
        <v>222</v>
      </c>
      <c r="D9" s="4">
        <v>16654713.46215</v>
      </c>
      <c r="E9" s="4">
        <v>25933336.188877899</v>
      </c>
      <c r="F9" s="4">
        <v>48116629.199803099</v>
      </c>
    </row>
    <row r="10" spans="1:6" x14ac:dyDescent="0.2">
      <c r="A10" t="s">
        <v>267</v>
      </c>
      <c r="B10" t="s">
        <v>203</v>
      </c>
      <c r="C10" t="s">
        <v>222</v>
      </c>
      <c r="D10" s="4">
        <v>2959209760.6027799</v>
      </c>
      <c r="E10" s="4">
        <v>4582035845.1377296</v>
      </c>
      <c r="F10" s="4">
        <v>9172197210.6712704</v>
      </c>
    </row>
    <row r="11" spans="1:6" x14ac:dyDescent="0.2">
      <c r="A11" t="s">
        <v>267</v>
      </c>
      <c r="B11" t="s">
        <v>205</v>
      </c>
      <c r="C11" t="s">
        <v>222</v>
      </c>
      <c r="D11" s="4">
        <v>2121592.0948382602</v>
      </c>
      <c r="E11" s="4">
        <v>3291451.3429479701</v>
      </c>
      <c r="F11" s="4">
        <v>5347022.1005524397</v>
      </c>
    </row>
    <row r="12" spans="1:6" x14ac:dyDescent="0.2">
      <c r="A12" t="s">
        <v>267</v>
      </c>
      <c r="B12" t="s">
        <v>208</v>
      </c>
      <c r="C12" t="s">
        <v>222</v>
      </c>
      <c r="D12" s="4">
        <v>546103188.61378706</v>
      </c>
      <c r="E12" s="4">
        <v>933427491.57235003</v>
      </c>
      <c r="F12" s="4">
        <v>1733561304.0738101</v>
      </c>
    </row>
    <row r="13" spans="1:6" x14ac:dyDescent="0.2">
      <c r="A13" t="s">
        <v>269</v>
      </c>
      <c r="B13" t="s">
        <v>209</v>
      </c>
      <c r="C13" t="s">
        <v>222</v>
      </c>
      <c r="D13" s="4">
        <f>SUM(Fig_2b!D5:D13)</f>
        <v>217952224135.30292</v>
      </c>
      <c r="E13" s="4">
        <f>SUM(Fig_2b!E5:E13)</f>
        <v>313708394907.79138</v>
      </c>
      <c r="F13" s="4">
        <f>SUM(Fig_2b!F5:F13)</f>
        <v>402974213761.29681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53897-FA9B-D646-B7BB-D1ED245162C9}">
  <dimension ref="A1:C8"/>
  <sheetViews>
    <sheetView workbookViewId="0"/>
  </sheetViews>
  <sheetFormatPr baseColWidth="10" defaultRowHeight="15" x14ac:dyDescent="0.2"/>
  <cols>
    <col min="2" max="2" width="11.33203125" bestFit="1" customWidth="1"/>
    <col min="3" max="3" width="15.6640625" bestFit="1" customWidth="1"/>
  </cols>
  <sheetData>
    <row r="1" spans="1:3" x14ac:dyDescent="0.2">
      <c r="A1" s="1" t="s">
        <v>257</v>
      </c>
      <c r="B1" s="1"/>
    </row>
    <row r="2" spans="1:3" x14ac:dyDescent="0.2">
      <c r="A2" t="s">
        <v>262</v>
      </c>
    </row>
    <row r="4" spans="1:3" x14ac:dyDescent="0.2">
      <c r="A4" t="s">
        <v>1</v>
      </c>
      <c r="B4" t="s">
        <v>226</v>
      </c>
      <c r="C4" t="s">
        <v>221</v>
      </c>
    </row>
    <row r="5" spans="1:3" x14ac:dyDescent="0.2">
      <c r="A5" t="s">
        <v>17</v>
      </c>
      <c r="B5" t="s">
        <v>254</v>
      </c>
      <c r="C5" s="4">
        <v>149000955800.82001</v>
      </c>
    </row>
    <row r="6" spans="1:3" x14ac:dyDescent="0.2">
      <c r="A6" t="s">
        <v>15</v>
      </c>
      <c r="B6" t="s">
        <v>254</v>
      </c>
      <c r="C6" s="4">
        <v>324533315355.94</v>
      </c>
    </row>
    <row r="7" spans="1:3" x14ac:dyDescent="0.2">
      <c r="A7" t="s">
        <v>13</v>
      </c>
      <c r="B7" t="s">
        <v>254</v>
      </c>
      <c r="C7" s="4">
        <v>245708657068.01199</v>
      </c>
    </row>
    <row r="8" spans="1:3" x14ac:dyDescent="0.2">
      <c r="A8" t="s">
        <v>11</v>
      </c>
      <c r="B8" t="s">
        <v>254</v>
      </c>
      <c r="C8" s="4">
        <v>111703078236.964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19649-AE44-D641-A6FB-4A693B08113D}">
  <dimension ref="A1:E12"/>
  <sheetViews>
    <sheetView workbookViewId="0"/>
  </sheetViews>
  <sheetFormatPr baseColWidth="10" defaultRowHeight="15" x14ac:dyDescent="0.2"/>
  <cols>
    <col min="2" max="2" width="11.33203125" bestFit="1" customWidth="1"/>
    <col min="3" max="5" width="15.6640625" bestFit="1" customWidth="1"/>
  </cols>
  <sheetData>
    <row r="1" spans="1:5" x14ac:dyDescent="0.2">
      <c r="A1" s="1" t="s">
        <v>258</v>
      </c>
      <c r="B1" s="1"/>
    </row>
    <row r="2" spans="1:5" x14ac:dyDescent="0.2">
      <c r="A2" t="s">
        <v>261</v>
      </c>
    </row>
    <row r="4" spans="1:5" x14ac:dyDescent="0.2">
      <c r="A4" t="s">
        <v>225</v>
      </c>
      <c r="B4" t="s">
        <v>226</v>
      </c>
      <c r="C4" t="s">
        <v>237</v>
      </c>
      <c r="D4" t="s">
        <v>238</v>
      </c>
      <c r="E4" t="s">
        <v>239</v>
      </c>
    </row>
    <row r="5" spans="1:5" x14ac:dyDescent="0.2">
      <c r="A5" t="s">
        <v>223</v>
      </c>
      <c r="B5" t="s">
        <v>254</v>
      </c>
      <c r="C5" s="4">
        <v>129924320224.938</v>
      </c>
      <c r="D5" s="4">
        <v>307361714768.66302</v>
      </c>
      <c r="E5" s="4">
        <v>612039849625.96204</v>
      </c>
    </row>
    <row r="6" spans="1:5" x14ac:dyDescent="0.2">
      <c r="A6" t="s">
        <v>244</v>
      </c>
      <c r="B6" t="s">
        <v>254</v>
      </c>
      <c r="C6" s="4">
        <v>3754506.4159829002</v>
      </c>
      <c r="D6" s="4">
        <v>8132066.3371516801</v>
      </c>
      <c r="E6" s="4">
        <v>18815566.1422095</v>
      </c>
    </row>
    <row r="7" spans="1:5" x14ac:dyDescent="0.2">
      <c r="A7" t="s">
        <v>207</v>
      </c>
      <c r="B7" t="s">
        <v>254</v>
      </c>
      <c r="C7" s="4">
        <v>68887156056.331497</v>
      </c>
      <c r="D7" s="4">
        <v>153719076919.85999</v>
      </c>
      <c r="E7" s="4">
        <v>446172498831.39502</v>
      </c>
    </row>
    <row r="8" spans="1:5" x14ac:dyDescent="0.2">
      <c r="A8" t="s">
        <v>206</v>
      </c>
      <c r="B8" t="s">
        <v>254</v>
      </c>
      <c r="C8" s="4">
        <v>31311988458.877201</v>
      </c>
      <c r="D8" s="4">
        <v>52779680035.511497</v>
      </c>
      <c r="E8" s="4">
        <v>115460273479.183</v>
      </c>
    </row>
    <row r="9" spans="1:5" x14ac:dyDescent="0.2">
      <c r="A9" t="s">
        <v>204</v>
      </c>
      <c r="B9" t="s">
        <v>254</v>
      </c>
      <c r="C9" s="4">
        <v>7823342.9755509999</v>
      </c>
      <c r="D9" s="4">
        <v>17101965.702278901</v>
      </c>
      <c r="E9" s="4">
        <v>39285258.713203996</v>
      </c>
    </row>
    <row r="10" spans="1:5" x14ac:dyDescent="0.2">
      <c r="A10" t="s">
        <v>203</v>
      </c>
      <c r="B10" t="s">
        <v>254</v>
      </c>
      <c r="C10" s="4">
        <v>1041400365.69647</v>
      </c>
      <c r="D10" s="4">
        <v>2664226450.23142</v>
      </c>
      <c r="E10" s="4">
        <v>7254387815.7649803</v>
      </c>
    </row>
    <row r="11" spans="1:5" x14ac:dyDescent="0.2">
      <c r="A11" t="s">
        <v>205</v>
      </c>
      <c r="B11" t="s">
        <v>254</v>
      </c>
      <c r="C11" s="4">
        <v>1035287.3899848399</v>
      </c>
      <c r="D11" s="4">
        <v>2205146.63809455</v>
      </c>
      <c r="E11" s="4">
        <v>4260717.3956990195</v>
      </c>
    </row>
    <row r="12" spans="1:5" x14ac:dyDescent="0.2">
      <c r="A12" t="s">
        <v>208</v>
      </c>
      <c r="B12" t="s">
        <v>254</v>
      </c>
      <c r="C12" s="4">
        <v>298458097.81385899</v>
      </c>
      <c r="D12" s="4">
        <v>685782400.77242196</v>
      </c>
      <c r="E12" s="4">
        <v>1485916213.27388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949B1-AF51-4D48-BEC7-CBA93FADBEF1}">
  <dimension ref="A1:G13"/>
  <sheetViews>
    <sheetView workbookViewId="0"/>
  </sheetViews>
  <sheetFormatPr baseColWidth="10" defaultRowHeight="15" x14ac:dyDescent="0.2"/>
  <cols>
    <col min="1" max="1" width="10.83203125" customWidth="1"/>
    <col min="3" max="3" width="11.33203125" bestFit="1" customWidth="1"/>
    <col min="4" max="4" width="13.6640625" bestFit="1" customWidth="1"/>
    <col min="5" max="5" width="15.6640625" bestFit="1" customWidth="1"/>
    <col min="6" max="6" width="14.6640625" bestFit="1" customWidth="1"/>
    <col min="7" max="7" width="15.6640625" bestFit="1" customWidth="1"/>
  </cols>
  <sheetData>
    <row r="1" spans="1:7" x14ac:dyDescent="0.2">
      <c r="A1" s="1" t="s">
        <v>259</v>
      </c>
      <c r="B1" s="1"/>
      <c r="C1" s="1"/>
    </row>
    <row r="2" spans="1:7" x14ac:dyDescent="0.2">
      <c r="A2" t="s">
        <v>260</v>
      </c>
    </row>
    <row r="4" spans="1:7" x14ac:dyDescent="0.2">
      <c r="A4" t="s">
        <v>266</v>
      </c>
      <c r="B4" t="s">
        <v>225</v>
      </c>
      <c r="C4" t="s">
        <v>226</v>
      </c>
      <c r="D4" t="s">
        <v>237</v>
      </c>
      <c r="E4" t="s">
        <v>238</v>
      </c>
      <c r="F4" t="s">
        <v>239</v>
      </c>
    </row>
    <row r="5" spans="1:7" x14ac:dyDescent="0.2">
      <c r="A5" t="s">
        <v>267</v>
      </c>
      <c r="B5" t="s">
        <v>223</v>
      </c>
      <c r="C5" t="s">
        <v>254</v>
      </c>
      <c r="D5" s="4">
        <v>2438370703.6617699</v>
      </c>
      <c r="E5" s="4">
        <v>4359624363.8381004</v>
      </c>
      <c r="F5" s="4">
        <v>7951756219.6065798</v>
      </c>
      <c r="G5" s="4"/>
    </row>
    <row r="6" spans="1:7" x14ac:dyDescent="0.2">
      <c r="A6" t="s">
        <v>267</v>
      </c>
      <c r="B6" t="s">
        <v>244</v>
      </c>
      <c r="C6" t="s">
        <v>254</v>
      </c>
      <c r="D6" s="4">
        <v>111548.619552986</v>
      </c>
      <c r="E6" s="4">
        <v>201527.28263368501</v>
      </c>
      <c r="F6" s="4">
        <v>395298.53812576202</v>
      </c>
      <c r="G6" s="4"/>
    </row>
    <row r="7" spans="1:7" x14ac:dyDescent="0.2">
      <c r="A7" t="s">
        <v>267</v>
      </c>
      <c r="B7" t="s">
        <v>207</v>
      </c>
      <c r="C7" t="s">
        <v>254</v>
      </c>
      <c r="D7" s="4">
        <v>5249306862.0966301</v>
      </c>
      <c r="E7" s="4">
        <v>10094594338.4366</v>
      </c>
      <c r="F7" s="4">
        <v>27018461701.876099</v>
      </c>
      <c r="G7" s="4"/>
    </row>
    <row r="8" spans="1:7" x14ac:dyDescent="0.2">
      <c r="A8" t="s">
        <v>267</v>
      </c>
      <c r="B8" t="s">
        <v>206</v>
      </c>
      <c r="C8" t="s">
        <v>254</v>
      </c>
      <c r="D8" s="4">
        <v>1093993321.8889</v>
      </c>
      <c r="E8" s="4">
        <v>1695468823.48388</v>
      </c>
      <c r="F8" s="4">
        <v>2927152837.4204602</v>
      </c>
      <c r="G8" s="4"/>
    </row>
    <row r="9" spans="1:7" x14ac:dyDescent="0.2">
      <c r="A9" t="s">
        <v>267</v>
      </c>
      <c r="B9" t="s">
        <v>204</v>
      </c>
      <c r="C9" t="s">
        <v>254</v>
      </c>
      <c r="D9" s="4">
        <v>241320.73477676799</v>
      </c>
      <c r="E9" s="4">
        <v>441120.24699788302</v>
      </c>
      <c r="F9" s="4">
        <v>892419.34271728399</v>
      </c>
      <c r="G9" s="4"/>
    </row>
    <row r="10" spans="1:7" x14ac:dyDescent="0.2">
      <c r="A10" t="s">
        <v>267</v>
      </c>
      <c r="B10" t="s">
        <v>203</v>
      </c>
      <c r="C10" t="s">
        <v>254</v>
      </c>
      <c r="D10" s="4">
        <v>37704482.123366497</v>
      </c>
      <c r="E10" s="4">
        <v>68051678.9443672</v>
      </c>
      <c r="F10" s="4">
        <v>142582935.62839901</v>
      </c>
      <c r="G10" s="4"/>
    </row>
    <row r="11" spans="1:7" x14ac:dyDescent="0.2">
      <c r="A11" t="s">
        <v>267</v>
      </c>
      <c r="B11" t="s">
        <v>205</v>
      </c>
      <c r="C11" t="s">
        <v>254</v>
      </c>
      <c r="D11" s="4">
        <v>35186.600160082002</v>
      </c>
      <c r="E11" s="4">
        <v>63668.060223160202</v>
      </c>
      <c r="F11" s="4">
        <v>115497.56903042601</v>
      </c>
      <c r="G11" s="4"/>
    </row>
    <row r="12" spans="1:7" x14ac:dyDescent="0.2">
      <c r="A12" t="s">
        <v>267</v>
      </c>
      <c r="B12" t="s">
        <v>208</v>
      </c>
      <c r="C12" t="s">
        <v>254</v>
      </c>
      <c r="D12" s="4">
        <v>9309737.5481784996</v>
      </c>
      <c r="E12" s="4">
        <v>18752730.338819299</v>
      </c>
      <c r="F12" s="4">
        <v>40078771.321462303</v>
      </c>
      <c r="G12" s="4"/>
    </row>
    <row r="13" spans="1:7" x14ac:dyDescent="0.2">
      <c r="A13" t="s">
        <v>268</v>
      </c>
      <c r="B13" t="s">
        <v>209</v>
      </c>
      <c r="C13" t="s">
        <v>254</v>
      </c>
      <c r="D13" s="4">
        <v>3212399440</v>
      </c>
      <c r="E13" s="4">
        <v>5532791097</v>
      </c>
      <c r="F13" s="4">
        <v>8273685694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F17"/>
  <sheetViews>
    <sheetView workbookViewId="0"/>
  </sheetViews>
  <sheetFormatPr baseColWidth="10" defaultRowHeight="15" x14ac:dyDescent="0.2"/>
  <cols>
    <col min="2" max="2" width="11.83203125" bestFit="1" customWidth="1"/>
    <col min="3" max="3" width="11.83203125" customWidth="1"/>
    <col min="4" max="6" width="15.6640625" bestFit="1" customWidth="1"/>
    <col min="8" max="8" width="11.1640625" bestFit="1" customWidth="1"/>
  </cols>
  <sheetData>
    <row r="1" spans="1:6" x14ac:dyDescent="0.2">
      <c r="A1" s="1" t="s">
        <v>217</v>
      </c>
    </row>
    <row r="2" spans="1:6" x14ac:dyDescent="0.2">
      <c r="A2" t="s">
        <v>240</v>
      </c>
    </row>
    <row r="4" spans="1:6" x14ac:dyDescent="0.2">
      <c r="A4" t="s">
        <v>201</v>
      </c>
      <c r="B4" t="s">
        <v>202</v>
      </c>
      <c r="C4" t="s">
        <v>226</v>
      </c>
      <c r="D4" t="s">
        <v>227</v>
      </c>
      <c r="E4" t="s">
        <v>221</v>
      </c>
      <c r="F4" t="s">
        <v>228</v>
      </c>
    </row>
    <row r="5" spans="1:6" x14ac:dyDescent="0.2">
      <c r="A5" t="s">
        <v>210</v>
      </c>
      <c r="B5" t="s">
        <v>6</v>
      </c>
      <c r="C5" t="s">
        <v>222</v>
      </c>
      <c r="D5" s="4">
        <v>81885405356.651199</v>
      </c>
      <c r="E5" s="4">
        <v>123979562394.332</v>
      </c>
      <c r="F5" s="4">
        <v>173907474588.08499</v>
      </c>
    </row>
    <row r="6" spans="1:6" x14ac:dyDescent="0.2">
      <c r="A6" t="s">
        <v>210</v>
      </c>
      <c r="B6" t="s">
        <v>2</v>
      </c>
      <c r="C6" t="s">
        <v>222</v>
      </c>
      <c r="D6" s="4">
        <v>26929345694.234402</v>
      </c>
      <c r="E6" s="4">
        <v>36734699888.779404</v>
      </c>
      <c r="F6" s="4">
        <v>42906377609.997902</v>
      </c>
    </row>
    <row r="7" spans="1:6" x14ac:dyDescent="0.2">
      <c r="A7" t="s">
        <v>210</v>
      </c>
      <c r="B7" t="s">
        <v>3</v>
      </c>
      <c r="C7" t="s">
        <v>222</v>
      </c>
      <c r="D7" s="4">
        <v>26030716510.737499</v>
      </c>
      <c r="E7" s="4">
        <v>32816638891.527199</v>
      </c>
      <c r="F7" s="4">
        <v>39176896938.330803</v>
      </c>
    </row>
    <row r="8" spans="1:6" x14ac:dyDescent="0.2">
      <c r="A8" t="s">
        <v>210</v>
      </c>
      <c r="B8" t="s">
        <v>211</v>
      </c>
      <c r="C8" t="s">
        <v>222</v>
      </c>
      <c r="D8" s="4">
        <v>9390771684.2060394</v>
      </c>
      <c r="E8" s="4">
        <v>11949283278.0487</v>
      </c>
      <c r="F8" s="4">
        <v>14941113887.113899</v>
      </c>
    </row>
    <row r="9" spans="1:6" x14ac:dyDescent="0.2">
      <c r="A9" t="s">
        <v>210</v>
      </c>
      <c r="B9" t="s">
        <v>212</v>
      </c>
      <c r="C9" t="s">
        <v>222</v>
      </c>
      <c r="D9" s="4">
        <v>821012257.84623599</v>
      </c>
      <c r="E9" s="4">
        <v>821012257.84623599</v>
      </c>
      <c r="F9" s="4">
        <v>821012257.84623599</v>
      </c>
    </row>
    <row r="10" spans="1:6" x14ac:dyDescent="0.2">
      <c r="A10" t="s">
        <v>210</v>
      </c>
      <c r="B10" t="s">
        <v>7</v>
      </c>
      <c r="C10" t="s">
        <v>222</v>
      </c>
      <c r="D10" s="4">
        <v>14712648484.0035</v>
      </c>
      <c r="E10" s="4">
        <v>24285649764.119598</v>
      </c>
      <c r="F10" s="4">
        <v>27970996261.6255</v>
      </c>
    </row>
    <row r="11" spans="1:6" x14ac:dyDescent="0.2">
      <c r="A11" t="s">
        <v>210</v>
      </c>
      <c r="B11" t="s">
        <v>4</v>
      </c>
      <c r="C11" t="s">
        <v>222</v>
      </c>
      <c r="D11" s="4">
        <v>21556690962.782001</v>
      </c>
      <c r="E11" s="4">
        <v>31508232258.7332</v>
      </c>
      <c r="F11" s="4">
        <v>37392801500.088799</v>
      </c>
    </row>
    <row r="12" spans="1:6" x14ac:dyDescent="0.2">
      <c r="A12" t="s">
        <v>210</v>
      </c>
      <c r="B12" t="s">
        <v>5</v>
      </c>
      <c r="C12" t="s">
        <v>222</v>
      </c>
      <c r="D12" s="4">
        <v>22094001852.8508</v>
      </c>
      <c r="E12" s="4">
        <v>33219735830.014599</v>
      </c>
      <c r="F12" s="4">
        <v>39576089409.064301</v>
      </c>
    </row>
    <row r="13" spans="1:6" x14ac:dyDescent="0.2">
      <c r="A13" t="s">
        <v>213</v>
      </c>
      <c r="B13" t="s">
        <v>8</v>
      </c>
      <c r="C13" t="s">
        <v>222</v>
      </c>
      <c r="D13" s="4">
        <v>8711575079.0720634</v>
      </c>
      <c r="E13" s="4">
        <v>11460714463.000063</v>
      </c>
      <c r="F13" s="4">
        <v>17258186032.789375</v>
      </c>
    </row>
    <row r="14" spans="1:6" x14ac:dyDescent="0.2">
      <c r="A14" t="s">
        <v>213</v>
      </c>
      <c r="B14" t="s">
        <v>214</v>
      </c>
      <c r="C14" t="s">
        <v>222</v>
      </c>
      <c r="D14" s="4">
        <v>3106786434.0609188</v>
      </c>
      <c r="E14" s="4">
        <v>3740783741.5567188</v>
      </c>
      <c r="F14" s="4">
        <v>4684858263.6706753</v>
      </c>
    </row>
    <row r="15" spans="1:6" x14ac:dyDescent="0.2">
      <c r="A15" t="s">
        <v>213</v>
      </c>
      <c r="B15" t="s">
        <v>215</v>
      </c>
      <c r="C15" t="s">
        <v>222</v>
      </c>
      <c r="D15" s="4">
        <v>2536910060.5754685</v>
      </c>
      <c r="E15" s="4">
        <v>2984600071.2652564</v>
      </c>
      <c r="F15" s="4">
        <v>4044342355.0780125</v>
      </c>
    </row>
    <row r="16" spans="1:6" x14ac:dyDescent="0.2">
      <c r="A16" t="s">
        <v>213</v>
      </c>
      <c r="B16" t="s">
        <v>216</v>
      </c>
      <c r="C16" t="s">
        <v>222</v>
      </c>
      <c r="D16" s="4">
        <v>176359758.28290874</v>
      </c>
      <c r="E16" s="4">
        <v>207482068.56812814</v>
      </c>
      <c r="F16" s="4">
        <v>294064657.60598373</v>
      </c>
    </row>
    <row r="17" spans="4:6" x14ac:dyDescent="0.2">
      <c r="D17" s="4"/>
      <c r="E17" s="4"/>
      <c r="F17" s="4"/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3254E-C960-4745-8BE1-22646EB6AD13}">
  <dimension ref="A1:F14"/>
  <sheetViews>
    <sheetView workbookViewId="0"/>
  </sheetViews>
  <sheetFormatPr baseColWidth="10" defaultRowHeight="15" x14ac:dyDescent="0.2"/>
  <cols>
    <col min="4" max="6" width="15.6640625" bestFit="1" customWidth="1"/>
    <col min="7" max="7" width="11.1640625" bestFit="1" customWidth="1"/>
  </cols>
  <sheetData>
    <row r="1" spans="1:6" x14ac:dyDescent="0.2">
      <c r="A1" s="1" t="s">
        <v>218</v>
      </c>
    </row>
    <row r="2" spans="1:6" x14ac:dyDescent="0.2">
      <c r="A2" t="s">
        <v>241</v>
      </c>
    </row>
    <row r="4" spans="1:6" x14ac:dyDescent="0.2">
      <c r="A4" t="s">
        <v>201</v>
      </c>
      <c r="B4" t="s">
        <v>225</v>
      </c>
      <c r="C4" t="s">
        <v>226</v>
      </c>
      <c r="D4" t="s">
        <v>227</v>
      </c>
      <c r="E4" t="s">
        <v>221</v>
      </c>
      <c r="F4" t="s">
        <v>228</v>
      </c>
    </row>
    <row r="5" spans="1:6" x14ac:dyDescent="0.2">
      <c r="A5" t="s">
        <v>210</v>
      </c>
      <c r="B5" t="s">
        <v>223</v>
      </c>
      <c r="C5" t="s">
        <v>222</v>
      </c>
      <c r="D5" s="4">
        <v>139611857404.92801</v>
      </c>
      <c r="E5" s="4">
        <v>203526933294.41</v>
      </c>
      <c r="F5" s="4">
        <v>258503589354.742</v>
      </c>
    </row>
    <row r="6" spans="1:6" x14ac:dyDescent="0.2">
      <c r="A6" t="s">
        <v>210</v>
      </c>
      <c r="B6" t="s">
        <v>207</v>
      </c>
      <c r="C6" t="s">
        <v>222</v>
      </c>
      <c r="D6" s="4">
        <v>50825744597.549698</v>
      </c>
      <c r="E6" s="4">
        <v>73632840081.891403</v>
      </c>
      <c r="F6" s="4">
        <v>94711372834.403702</v>
      </c>
    </row>
    <row r="7" spans="1:6" x14ac:dyDescent="0.2">
      <c r="A7" t="s">
        <v>210</v>
      </c>
      <c r="B7" t="s">
        <v>206</v>
      </c>
      <c r="C7" t="s">
        <v>222</v>
      </c>
      <c r="D7" s="4">
        <v>12491536725.545601</v>
      </c>
      <c r="E7" s="4">
        <v>17531121041.116001</v>
      </c>
      <c r="F7" s="4">
        <v>22687720044.5709</v>
      </c>
    </row>
    <row r="8" spans="1:6" x14ac:dyDescent="0.2">
      <c r="A8" t="s">
        <v>210</v>
      </c>
      <c r="B8" t="s">
        <v>224</v>
      </c>
      <c r="C8" t="s">
        <v>222</v>
      </c>
      <c r="D8" s="4">
        <v>491454075.288248</v>
      </c>
      <c r="E8" s="4">
        <v>623920145.98382103</v>
      </c>
      <c r="F8" s="4">
        <v>790080218.43618703</v>
      </c>
    </row>
    <row r="9" spans="1:6" x14ac:dyDescent="0.2">
      <c r="A9" t="s">
        <v>213</v>
      </c>
      <c r="B9" t="s">
        <v>223</v>
      </c>
      <c r="C9" t="s">
        <v>222</v>
      </c>
      <c r="D9" s="4">
        <v>8466540564.949625</v>
      </c>
      <c r="E9" s="4">
        <v>11065054693.468187</v>
      </c>
      <c r="F9" s="4">
        <v>16505174375.034563</v>
      </c>
    </row>
    <row r="10" spans="1:6" x14ac:dyDescent="0.2">
      <c r="A10" t="s">
        <v>213</v>
      </c>
      <c r="B10" t="s">
        <v>206</v>
      </c>
      <c r="C10" t="s">
        <v>222</v>
      </c>
      <c r="D10" s="4">
        <v>4824478923.0299253</v>
      </c>
      <c r="E10" s="4">
        <v>5772741425.0618877</v>
      </c>
      <c r="F10" s="4">
        <v>7624137965.572875</v>
      </c>
    </row>
    <row r="11" spans="1:6" x14ac:dyDescent="0.2">
      <c r="A11" t="s">
        <v>213</v>
      </c>
      <c r="B11" t="s">
        <v>203</v>
      </c>
      <c r="C11" t="s">
        <v>222</v>
      </c>
      <c r="D11" s="4">
        <v>1040667781.6236625</v>
      </c>
      <c r="E11" s="4">
        <v>1293889248.9224875</v>
      </c>
      <c r="F11" s="4">
        <v>1759751642.8341374</v>
      </c>
    </row>
    <row r="12" spans="1:6" x14ac:dyDescent="0.2">
      <c r="A12" t="s">
        <v>213</v>
      </c>
      <c r="B12" t="s">
        <v>9</v>
      </c>
      <c r="C12" t="s">
        <v>222</v>
      </c>
      <c r="D12" s="4">
        <v>11199221.164783062</v>
      </c>
      <c r="E12" s="4">
        <v>14249886.13761925</v>
      </c>
      <c r="F12" s="4">
        <v>20833844.768309876</v>
      </c>
    </row>
    <row r="13" spans="1:6" x14ac:dyDescent="0.2">
      <c r="A13" t="s">
        <v>213</v>
      </c>
      <c r="B13" t="s">
        <v>208</v>
      </c>
      <c r="C13" t="s">
        <v>222</v>
      </c>
      <c r="D13" s="4">
        <v>188744841.22336376</v>
      </c>
      <c r="E13" s="4">
        <v>247645090.7999275</v>
      </c>
      <c r="F13" s="4">
        <v>371553480.93417126</v>
      </c>
    </row>
    <row r="14" spans="1:6" x14ac:dyDescent="0.2">
      <c r="D14" s="4"/>
      <c r="E14" s="4"/>
      <c r="F14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4B2929-791F-6644-B09A-ACBB0DEC6AD0}">
  <dimension ref="A1:E10"/>
  <sheetViews>
    <sheetView workbookViewId="0"/>
  </sheetViews>
  <sheetFormatPr baseColWidth="10" defaultRowHeight="15" x14ac:dyDescent="0.2"/>
  <cols>
    <col min="3" max="3" width="18.33203125" bestFit="1" customWidth="1"/>
    <col min="4" max="4" width="22" bestFit="1" customWidth="1"/>
  </cols>
  <sheetData>
    <row r="1" spans="1:5" x14ac:dyDescent="0.2">
      <c r="A1" s="1" t="s">
        <v>220</v>
      </c>
      <c r="B1" s="1"/>
    </row>
    <row r="2" spans="1:5" x14ac:dyDescent="0.2">
      <c r="A2" t="s">
        <v>242</v>
      </c>
    </row>
    <row r="4" spans="1:5" x14ac:dyDescent="0.2">
      <c r="A4" t="s">
        <v>1</v>
      </c>
      <c r="B4" t="s">
        <v>226</v>
      </c>
      <c r="C4" t="s">
        <v>221</v>
      </c>
    </row>
    <row r="5" spans="1:5" x14ac:dyDescent="0.2">
      <c r="A5" t="s">
        <v>17</v>
      </c>
      <c r="B5" t="s">
        <v>222</v>
      </c>
      <c r="C5" s="2">
        <v>149000955800.82001</v>
      </c>
      <c r="D5" s="5"/>
      <c r="E5" s="5"/>
    </row>
    <row r="6" spans="1:5" x14ac:dyDescent="0.2">
      <c r="A6" t="s">
        <v>15</v>
      </c>
      <c r="B6" t="s">
        <v>222</v>
      </c>
      <c r="C6" s="2">
        <v>108389674453.793</v>
      </c>
      <c r="D6" s="5"/>
      <c r="E6" s="5"/>
    </row>
    <row r="7" spans="1:5" x14ac:dyDescent="0.2">
      <c r="A7" t="s">
        <v>13</v>
      </c>
      <c r="B7" t="s">
        <v>222</v>
      </c>
      <c r="C7" s="2">
        <v>44039907964.058502</v>
      </c>
      <c r="D7" s="5"/>
      <c r="E7" s="5"/>
    </row>
    <row r="8" spans="1:5" x14ac:dyDescent="0.2">
      <c r="A8" t="s">
        <v>11</v>
      </c>
      <c r="B8" t="s">
        <v>222</v>
      </c>
      <c r="C8" s="2">
        <v>12277856689.1201</v>
      </c>
      <c r="D8" s="5"/>
      <c r="E8" s="5"/>
    </row>
    <row r="9" spans="1:5" x14ac:dyDescent="0.2">
      <c r="C9" s="7"/>
    </row>
    <row r="10" spans="1:5" x14ac:dyDescent="0.2">
      <c r="C10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E3CFF-BDBF-1946-A298-E5D72DB8039F}">
  <dimension ref="A1:F191"/>
  <sheetViews>
    <sheetView workbookViewId="0"/>
  </sheetViews>
  <sheetFormatPr baseColWidth="10" defaultRowHeight="15" x14ac:dyDescent="0.2"/>
  <cols>
    <col min="3" max="3" width="12.5" bestFit="1" customWidth="1"/>
    <col min="4" max="4" width="14.6640625" bestFit="1" customWidth="1"/>
  </cols>
  <sheetData>
    <row r="1" spans="1:6" x14ac:dyDescent="0.2">
      <c r="A1" s="1" t="s">
        <v>219</v>
      </c>
    </row>
    <row r="2" spans="1:6" x14ac:dyDescent="0.2">
      <c r="A2" t="s">
        <v>243</v>
      </c>
    </row>
    <row r="4" spans="1:6" x14ac:dyDescent="0.2">
      <c r="A4" t="s">
        <v>1</v>
      </c>
      <c r="B4" t="s">
        <v>0</v>
      </c>
      <c r="C4" t="s">
        <v>230</v>
      </c>
      <c r="D4" t="s">
        <v>229</v>
      </c>
    </row>
    <row r="5" spans="1:6" x14ac:dyDescent="0.2">
      <c r="A5" t="s">
        <v>17</v>
      </c>
      <c r="B5" t="s">
        <v>16</v>
      </c>
      <c r="C5" s="2">
        <v>44.512430975034398</v>
      </c>
      <c r="D5" s="2">
        <v>67.5977015364614</v>
      </c>
      <c r="E5" s="8"/>
      <c r="F5" s="6"/>
    </row>
    <row r="6" spans="1:6" x14ac:dyDescent="0.2">
      <c r="A6" t="s">
        <v>17</v>
      </c>
      <c r="B6" t="s">
        <v>20</v>
      </c>
      <c r="C6" s="2">
        <v>221.79435858190641</v>
      </c>
      <c r="D6" s="2">
        <v>223.95791381661101</v>
      </c>
      <c r="E6" s="8"/>
      <c r="F6" s="8"/>
    </row>
    <row r="7" spans="1:6" x14ac:dyDescent="0.2">
      <c r="A7" t="s">
        <v>17</v>
      </c>
      <c r="B7" t="s">
        <v>21</v>
      </c>
      <c r="C7" s="2">
        <v>195.26393252948242</v>
      </c>
      <c r="D7" s="2">
        <v>148.981775045934</v>
      </c>
      <c r="E7" s="8"/>
    </row>
    <row r="8" spans="1:6" x14ac:dyDescent="0.2">
      <c r="A8" t="s">
        <v>17</v>
      </c>
      <c r="B8" t="s">
        <v>29</v>
      </c>
      <c r="C8" s="2">
        <v>111.58601732950601</v>
      </c>
      <c r="D8" s="2">
        <v>83.013678260904499</v>
      </c>
      <c r="E8" s="8"/>
      <c r="F8" s="8"/>
    </row>
    <row r="9" spans="1:6" x14ac:dyDescent="0.2">
      <c r="A9" t="s">
        <v>17</v>
      </c>
      <c r="B9" t="s">
        <v>24</v>
      </c>
      <c r="C9" s="2">
        <v>69.771075452686006</v>
      </c>
      <c r="D9" s="2">
        <v>74.302747179965095</v>
      </c>
      <c r="E9" s="8"/>
    </row>
    <row r="10" spans="1:6" x14ac:dyDescent="0.2">
      <c r="A10" t="s">
        <v>17</v>
      </c>
      <c r="B10" t="s">
        <v>35</v>
      </c>
      <c r="C10" s="2">
        <v>52.2858046399488</v>
      </c>
      <c r="D10" s="2">
        <v>73.616303977708895</v>
      </c>
      <c r="E10" s="8"/>
    </row>
    <row r="11" spans="1:6" x14ac:dyDescent="0.2">
      <c r="A11" t="s">
        <v>17</v>
      </c>
      <c r="B11" t="s">
        <v>39</v>
      </c>
      <c r="C11" s="2">
        <v>184.06650718337039</v>
      </c>
      <c r="D11" s="2">
        <v>198.72637671844501</v>
      </c>
      <c r="E11" s="8"/>
      <c r="F11" s="9"/>
    </row>
    <row r="12" spans="1:6" x14ac:dyDescent="0.2">
      <c r="A12" t="s">
        <v>17</v>
      </c>
      <c r="B12" t="s">
        <v>41</v>
      </c>
      <c r="C12" s="2">
        <v>73.305460814440409</v>
      </c>
      <c r="D12" s="2">
        <v>75.228937768909205</v>
      </c>
      <c r="E12" s="8"/>
      <c r="F12" s="10"/>
    </row>
    <row r="13" spans="1:6" x14ac:dyDescent="0.2">
      <c r="A13" t="s">
        <v>17</v>
      </c>
      <c r="B13" t="s">
        <v>47</v>
      </c>
      <c r="C13" s="2">
        <v>128.15094619394</v>
      </c>
      <c r="D13" s="2">
        <v>123.50399614450301</v>
      </c>
      <c r="E13" s="8"/>
    </row>
    <row r="14" spans="1:6" x14ac:dyDescent="0.2">
      <c r="A14" t="s">
        <v>17</v>
      </c>
      <c r="B14" t="s">
        <v>85</v>
      </c>
      <c r="C14" s="2">
        <v>131.91903862790318</v>
      </c>
      <c r="D14" s="2">
        <v>145.33775587897</v>
      </c>
      <c r="E14" s="8"/>
    </row>
    <row r="15" spans="1:6" x14ac:dyDescent="0.2">
      <c r="A15" t="s">
        <v>17</v>
      </c>
      <c r="B15" t="s">
        <v>53</v>
      </c>
      <c r="C15" s="2">
        <v>122.7164104357344</v>
      </c>
      <c r="D15" s="2">
        <v>113.655620163444</v>
      </c>
      <c r="E15" s="8"/>
    </row>
    <row r="16" spans="1:6" x14ac:dyDescent="0.2">
      <c r="A16" t="s">
        <v>17</v>
      </c>
      <c r="B16" t="s">
        <v>54</v>
      </c>
      <c r="C16" s="2">
        <v>122.867434549484</v>
      </c>
      <c r="D16" s="2">
        <v>101.646392696592</v>
      </c>
      <c r="E16" s="8"/>
    </row>
    <row r="17" spans="1:5" x14ac:dyDescent="0.2">
      <c r="A17" t="s">
        <v>17</v>
      </c>
      <c r="B17" t="s">
        <v>58</v>
      </c>
      <c r="C17" s="2">
        <v>132.79453373779879</v>
      </c>
      <c r="D17" s="2">
        <v>120.612027527298</v>
      </c>
      <c r="E17" s="8"/>
    </row>
    <row r="18" spans="1:5" x14ac:dyDescent="0.2">
      <c r="A18" t="s">
        <v>17</v>
      </c>
      <c r="B18" t="s">
        <v>64</v>
      </c>
      <c r="C18" s="2">
        <v>227.7821413564568</v>
      </c>
      <c r="D18" s="2">
        <v>174.78208114843099</v>
      </c>
      <c r="E18" s="8"/>
    </row>
    <row r="19" spans="1:5" x14ac:dyDescent="0.2">
      <c r="A19" t="s">
        <v>17</v>
      </c>
      <c r="B19" t="s">
        <v>69</v>
      </c>
      <c r="C19" s="2">
        <v>172.5482613636832</v>
      </c>
      <c r="D19" s="2">
        <v>232.019229176381</v>
      </c>
      <c r="E19" s="8"/>
    </row>
    <row r="20" spans="1:5" x14ac:dyDescent="0.2">
      <c r="A20" t="s">
        <v>17</v>
      </c>
      <c r="B20" t="s">
        <v>66</v>
      </c>
      <c r="C20" s="2">
        <v>361.53010510405841</v>
      </c>
      <c r="D20" s="2">
        <v>282.568435784016</v>
      </c>
      <c r="E20" s="8"/>
    </row>
    <row r="21" spans="1:5" x14ac:dyDescent="0.2">
      <c r="A21" t="s">
        <v>17</v>
      </c>
      <c r="B21" t="s">
        <v>68</v>
      </c>
      <c r="C21" s="2">
        <v>137.43555412964639</v>
      </c>
      <c r="D21" s="2">
        <v>127.11039110935801</v>
      </c>
      <c r="E21" s="8"/>
    </row>
    <row r="22" spans="1:5" x14ac:dyDescent="0.2">
      <c r="A22" t="s">
        <v>17</v>
      </c>
      <c r="B22" t="s">
        <v>55</v>
      </c>
      <c r="C22" s="2">
        <v>115.8664081408</v>
      </c>
      <c r="D22" s="2">
        <v>97.445219501430898</v>
      </c>
      <c r="E22" s="8"/>
    </row>
    <row r="23" spans="1:5" x14ac:dyDescent="0.2">
      <c r="A23" t="s">
        <v>17</v>
      </c>
      <c r="B23" t="s">
        <v>80</v>
      </c>
      <c r="C23" s="2">
        <v>162.85345589066998</v>
      </c>
      <c r="D23" s="2">
        <v>136.99285285388501</v>
      </c>
      <c r="E23" s="8"/>
    </row>
    <row r="24" spans="1:5" x14ac:dyDescent="0.2">
      <c r="A24" t="s">
        <v>17</v>
      </c>
      <c r="B24" t="s">
        <v>81</v>
      </c>
      <c r="C24" s="2">
        <v>90.995320487327604</v>
      </c>
      <c r="D24" s="2">
        <v>72.295984033665903</v>
      </c>
      <c r="E24" s="8"/>
    </row>
    <row r="25" spans="1:5" x14ac:dyDescent="0.2">
      <c r="A25" t="s">
        <v>17</v>
      </c>
      <c r="B25" t="s">
        <v>86</v>
      </c>
      <c r="C25" s="2">
        <v>123.3335103728828</v>
      </c>
      <c r="D25" s="2">
        <v>101.973781274895</v>
      </c>
      <c r="E25" s="8"/>
    </row>
    <row r="26" spans="1:5" x14ac:dyDescent="0.2">
      <c r="A26" t="s">
        <v>17</v>
      </c>
      <c r="B26" t="s">
        <v>93</v>
      </c>
      <c r="C26" s="2">
        <v>398.52986708009439</v>
      </c>
      <c r="D26" s="2">
        <v>496.25832151786398</v>
      </c>
      <c r="E26" s="8"/>
    </row>
    <row r="27" spans="1:5" x14ac:dyDescent="0.2">
      <c r="A27" t="s">
        <v>17</v>
      </c>
      <c r="B27" t="s">
        <v>90</v>
      </c>
      <c r="C27" s="2">
        <v>135.32041486078319</v>
      </c>
      <c r="D27" s="2">
        <v>209.823601548705</v>
      </c>
      <c r="E27" s="8"/>
    </row>
    <row r="28" spans="1:5" x14ac:dyDescent="0.2">
      <c r="A28" t="s">
        <v>17</v>
      </c>
      <c r="B28" t="s">
        <v>88</v>
      </c>
      <c r="C28" s="2">
        <v>105.6195538616132</v>
      </c>
      <c r="D28" s="2">
        <v>138.14938134990501</v>
      </c>
      <c r="E28" s="8"/>
    </row>
    <row r="29" spans="1:5" x14ac:dyDescent="0.2">
      <c r="A29" t="s">
        <v>17</v>
      </c>
      <c r="B29" t="s">
        <v>94</v>
      </c>
      <c r="C29" s="2">
        <v>34.381569291335282</v>
      </c>
      <c r="D29" s="2">
        <v>37.169041708872598</v>
      </c>
      <c r="E29" s="8"/>
    </row>
    <row r="30" spans="1:5" x14ac:dyDescent="0.2">
      <c r="A30" t="s">
        <v>17</v>
      </c>
      <c r="B30" t="s">
        <v>95</v>
      </c>
      <c r="C30" s="2">
        <v>79.463809445425596</v>
      </c>
      <c r="D30" s="2">
        <v>82.341040518897799</v>
      </c>
      <c r="E30" s="8"/>
    </row>
    <row r="31" spans="1:5" x14ac:dyDescent="0.2">
      <c r="A31" t="s">
        <v>17</v>
      </c>
      <c r="B31" t="s">
        <v>98</v>
      </c>
      <c r="C31" s="2">
        <v>50.799117189427605</v>
      </c>
      <c r="D31" s="2">
        <v>49.2653175226299</v>
      </c>
      <c r="E31" s="8"/>
    </row>
    <row r="32" spans="1:5" x14ac:dyDescent="0.2">
      <c r="A32" t="s">
        <v>17</v>
      </c>
      <c r="B32" t="s">
        <v>104</v>
      </c>
      <c r="C32" s="2">
        <v>20.172576737099522</v>
      </c>
      <c r="D32" s="2">
        <v>42.903795281906099</v>
      </c>
      <c r="E32" s="8"/>
    </row>
    <row r="33" spans="1:5" x14ac:dyDescent="0.2">
      <c r="A33" t="s">
        <v>17</v>
      </c>
      <c r="B33" t="s">
        <v>114</v>
      </c>
      <c r="C33" s="2">
        <v>215.25245339138118</v>
      </c>
      <c r="D33" s="2">
        <v>233.83050006563599</v>
      </c>
      <c r="E33" s="8"/>
    </row>
    <row r="34" spans="1:5" x14ac:dyDescent="0.2">
      <c r="A34" t="s">
        <v>17</v>
      </c>
      <c r="B34" t="s">
        <v>109</v>
      </c>
      <c r="C34" s="2">
        <v>100.175381378222</v>
      </c>
      <c r="D34" s="2">
        <v>70.324428070356404</v>
      </c>
      <c r="E34" s="8"/>
    </row>
    <row r="35" spans="1:5" x14ac:dyDescent="0.2">
      <c r="A35" t="s">
        <v>17</v>
      </c>
      <c r="B35" t="s">
        <v>112</v>
      </c>
      <c r="C35" s="2">
        <v>204.31735742549481</v>
      </c>
      <c r="D35" s="2">
        <v>187.941116694122</v>
      </c>
      <c r="E35" s="8"/>
    </row>
    <row r="36" spans="1:5" x14ac:dyDescent="0.2">
      <c r="A36" t="s">
        <v>17</v>
      </c>
      <c r="B36" t="s">
        <v>113</v>
      </c>
      <c r="C36" s="2">
        <v>127.14267228859319</v>
      </c>
      <c r="D36" s="2">
        <v>140.04104983446899</v>
      </c>
      <c r="E36" s="8"/>
    </row>
    <row r="37" spans="1:5" x14ac:dyDescent="0.2">
      <c r="A37" t="s">
        <v>17</v>
      </c>
      <c r="B37" t="s">
        <v>124</v>
      </c>
      <c r="C37" s="2">
        <v>30.67766302399308</v>
      </c>
      <c r="D37" s="2">
        <v>30.079633620920301</v>
      </c>
      <c r="E37" s="8"/>
    </row>
    <row r="38" spans="1:5" x14ac:dyDescent="0.2">
      <c r="A38" t="s">
        <v>17</v>
      </c>
      <c r="B38" t="s">
        <v>130</v>
      </c>
      <c r="C38" s="2">
        <v>27.81399557782148</v>
      </c>
      <c r="D38" s="2">
        <v>26.555621804879699</v>
      </c>
      <c r="E38" s="8"/>
    </row>
    <row r="39" spans="1:5" x14ac:dyDescent="0.2">
      <c r="A39" t="s">
        <v>17</v>
      </c>
      <c r="B39" t="s">
        <v>116</v>
      </c>
      <c r="C39" s="2">
        <v>11.47062899376396</v>
      </c>
      <c r="D39" s="2">
        <v>25.879690478002502</v>
      </c>
      <c r="E39" s="8"/>
    </row>
    <row r="40" spans="1:5" x14ac:dyDescent="0.2">
      <c r="A40" t="s">
        <v>17</v>
      </c>
      <c r="B40" t="s">
        <v>142</v>
      </c>
      <c r="C40" s="2">
        <v>37.789319658119638</v>
      </c>
      <c r="D40" s="2">
        <v>49.788253629827302</v>
      </c>
      <c r="E40" s="8"/>
    </row>
    <row r="41" spans="1:5" x14ac:dyDescent="0.2">
      <c r="A41" t="s">
        <v>17</v>
      </c>
      <c r="B41" t="s">
        <v>139</v>
      </c>
      <c r="C41" s="2">
        <v>62.899947828735996</v>
      </c>
      <c r="D41" s="2">
        <v>68.290122328229103</v>
      </c>
      <c r="E41" s="8"/>
    </row>
    <row r="42" spans="1:5" x14ac:dyDescent="0.2">
      <c r="A42" t="s">
        <v>17</v>
      </c>
      <c r="B42" t="s">
        <v>134</v>
      </c>
      <c r="C42" s="2">
        <v>233.54860315222999</v>
      </c>
      <c r="D42" s="2">
        <v>194.84867484028399</v>
      </c>
      <c r="E42" s="8"/>
    </row>
    <row r="43" spans="1:5" x14ac:dyDescent="0.2">
      <c r="A43" t="s">
        <v>17</v>
      </c>
      <c r="B43" t="s">
        <v>143</v>
      </c>
      <c r="C43" s="2">
        <v>143.32236810732439</v>
      </c>
      <c r="D43" s="2">
        <v>134.69464878622699</v>
      </c>
      <c r="E43" s="8"/>
    </row>
    <row r="44" spans="1:5" x14ac:dyDescent="0.2">
      <c r="A44" t="s">
        <v>17</v>
      </c>
      <c r="B44" t="s">
        <v>138</v>
      </c>
      <c r="C44" s="2">
        <v>932.71053827160404</v>
      </c>
      <c r="D44" s="2">
        <v>773.04386276793196</v>
      </c>
      <c r="E44" s="8"/>
    </row>
    <row r="45" spans="1:5" x14ac:dyDescent="0.2">
      <c r="A45" t="s">
        <v>17</v>
      </c>
      <c r="B45" t="s">
        <v>140</v>
      </c>
      <c r="C45" s="2">
        <v>225.1110529497208</v>
      </c>
      <c r="D45" s="2">
        <v>276.21357261219299</v>
      </c>
      <c r="E45" s="8"/>
    </row>
    <row r="46" spans="1:5" x14ac:dyDescent="0.2">
      <c r="A46" t="s">
        <v>17</v>
      </c>
      <c r="B46" t="s">
        <v>149</v>
      </c>
      <c r="C46" s="2">
        <v>102.7391722682072</v>
      </c>
      <c r="D46" s="2">
        <v>109.055574130097</v>
      </c>
      <c r="E46" s="8"/>
    </row>
    <row r="47" spans="1:5" x14ac:dyDescent="0.2">
      <c r="A47" t="s">
        <v>17</v>
      </c>
      <c r="B47" t="s">
        <v>146</v>
      </c>
      <c r="C47" s="2">
        <v>32.698037946138406</v>
      </c>
      <c r="D47" s="2">
        <v>34.267567145900898</v>
      </c>
      <c r="E47" s="8"/>
    </row>
    <row r="48" spans="1:5" x14ac:dyDescent="0.2">
      <c r="A48" t="s">
        <v>17</v>
      </c>
      <c r="B48" t="s">
        <v>151</v>
      </c>
      <c r="C48" s="2">
        <v>120.6885588620292</v>
      </c>
      <c r="D48" s="2">
        <v>85.857348086822995</v>
      </c>
      <c r="E48" s="8"/>
    </row>
    <row r="49" spans="1:5" x14ac:dyDescent="0.2">
      <c r="A49" t="s">
        <v>17</v>
      </c>
      <c r="B49" t="s">
        <v>154</v>
      </c>
      <c r="C49" s="2">
        <v>138.475888727636</v>
      </c>
      <c r="D49" s="2">
        <v>135.79007806968599</v>
      </c>
      <c r="E49" s="8"/>
    </row>
    <row r="50" spans="1:5" x14ac:dyDescent="0.2">
      <c r="A50" t="s">
        <v>17</v>
      </c>
      <c r="B50" t="s">
        <v>152</v>
      </c>
      <c r="C50" s="2">
        <v>53.627416242132</v>
      </c>
      <c r="D50" s="2">
        <v>56.787513020897002</v>
      </c>
      <c r="E50" s="8"/>
    </row>
    <row r="51" spans="1:5" x14ac:dyDescent="0.2">
      <c r="A51" t="s">
        <v>17</v>
      </c>
      <c r="B51" t="s">
        <v>157</v>
      </c>
      <c r="C51" s="2">
        <v>70.063459941291597</v>
      </c>
      <c r="D51" s="2">
        <v>69.446775905334803</v>
      </c>
      <c r="E51" s="8"/>
    </row>
    <row r="52" spans="1:5" x14ac:dyDescent="0.2">
      <c r="A52" t="s">
        <v>17</v>
      </c>
      <c r="B52" t="s">
        <v>175</v>
      </c>
      <c r="C52" s="2">
        <v>31.596788101408439</v>
      </c>
      <c r="D52" s="2">
        <v>37.529998426010103</v>
      </c>
      <c r="E52" s="8"/>
    </row>
    <row r="53" spans="1:5" x14ac:dyDescent="0.2">
      <c r="A53" t="s">
        <v>17</v>
      </c>
      <c r="B53" t="s">
        <v>161</v>
      </c>
      <c r="C53" s="2">
        <v>8.2143087461970801</v>
      </c>
      <c r="D53" s="2">
        <v>15.4756240113808</v>
      </c>
      <c r="E53" s="8"/>
    </row>
    <row r="54" spans="1:5" x14ac:dyDescent="0.2">
      <c r="A54" t="s">
        <v>17</v>
      </c>
      <c r="B54" t="s">
        <v>171</v>
      </c>
      <c r="C54" s="2">
        <v>123.1752488484084</v>
      </c>
      <c r="D54" s="2">
        <v>84.379158936371297</v>
      </c>
      <c r="E54" s="8"/>
    </row>
    <row r="55" spans="1:5" x14ac:dyDescent="0.2">
      <c r="A55" t="s">
        <v>17</v>
      </c>
      <c r="B55" t="s">
        <v>172</v>
      </c>
      <c r="C55" s="2">
        <v>157.36964550425319</v>
      </c>
      <c r="D55" s="2">
        <v>134.36510405337901</v>
      </c>
      <c r="E55" s="8"/>
    </row>
    <row r="56" spans="1:5" x14ac:dyDescent="0.2">
      <c r="A56" t="s">
        <v>17</v>
      </c>
      <c r="B56" t="s">
        <v>63</v>
      </c>
      <c r="C56" s="2">
        <v>119.2902874593052</v>
      </c>
      <c r="D56" s="2">
        <v>120.544484195617</v>
      </c>
      <c r="E56" s="8"/>
    </row>
    <row r="57" spans="1:5" x14ac:dyDescent="0.2">
      <c r="A57" t="s">
        <v>17</v>
      </c>
      <c r="B57" t="s">
        <v>173</v>
      </c>
      <c r="C57" s="2">
        <v>218.45830099729679</v>
      </c>
      <c r="D57" s="2">
        <v>192.63319265896101</v>
      </c>
      <c r="E57" s="8"/>
    </row>
    <row r="58" spans="1:5" x14ac:dyDescent="0.2">
      <c r="A58" t="s">
        <v>17</v>
      </c>
      <c r="B58" t="s">
        <v>40</v>
      </c>
      <c r="C58" s="2">
        <v>100.77146369676559</v>
      </c>
      <c r="D58" s="2">
        <v>96.049614229187199</v>
      </c>
      <c r="E58" s="8"/>
    </row>
    <row r="59" spans="1:5" x14ac:dyDescent="0.2">
      <c r="A59" t="s">
        <v>17</v>
      </c>
      <c r="B59" t="s">
        <v>73</v>
      </c>
      <c r="C59" s="2">
        <v>60.411826309363597</v>
      </c>
      <c r="D59" s="2">
        <v>100.99799083462101</v>
      </c>
      <c r="E59" s="8"/>
    </row>
    <row r="60" spans="1:5" x14ac:dyDescent="0.2">
      <c r="A60" t="s">
        <v>17</v>
      </c>
      <c r="B60" t="s">
        <v>191</v>
      </c>
      <c r="C60" s="2">
        <v>169.13438492242119</v>
      </c>
      <c r="D60" s="2">
        <v>189.07551503687199</v>
      </c>
      <c r="E60" s="8"/>
    </row>
    <row r="61" spans="1:5" x14ac:dyDescent="0.2">
      <c r="A61" t="s">
        <v>17</v>
      </c>
      <c r="B61" t="s">
        <v>190</v>
      </c>
      <c r="C61" s="2">
        <v>91.159729453732794</v>
      </c>
      <c r="D61" s="2">
        <v>78.198952350282298</v>
      </c>
      <c r="E61" s="8"/>
    </row>
    <row r="62" spans="1:5" x14ac:dyDescent="0.2">
      <c r="A62" t="s">
        <v>17</v>
      </c>
      <c r="B62" t="s">
        <v>162</v>
      </c>
      <c r="C62" s="2">
        <v>247.0208955933324</v>
      </c>
      <c r="D62" s="2">
        <v>171.52738316684099</v>
      </c>
      <c r="E62" s="8"/>
    </row>
    <row r="63" spans="1:5" x14ac:dyDescent="0.2">
      <c r="A63" t="s">
        <v>17</v>
      </c>
      <c r="B63" t="s">
        <v>186</v>
      </c>
      <c r="C63" s="2">
        <v>25.334063119972519</v>
      </c>
      <c r="D63" s="2">
        <v>33.312712337465797</v>
      </c>
      <c r="E63" s="8"/>
    </row>
    <row r="64" spans="1:5" x14ac:dyDescent="0.2">
      <c r="A64" t="s">
        <v>17</v>
      </c>
      <c r="B64" t="s">
        <v>144</v>
      </c>
      <c r="C64" s="2">
        <v>59.482409770101199</v>
      </c>
      <c r="D64" s="2">
        <v>74.764538930914497</v>
      </c>
      <c r="E64" s="8"/>
    </row>
    <row r="65" spans="1:5" x14ac:dyDescent="0.2">
      <c r="A65" t="s">
        <v>17</v>
      </c>
      <c r="B65" t="s">
        <v>74</v>
      </c>
      <c r="C65" s="2">
        <v>40.803444395552802</v>
      </c>
      <c r="D65" s="2">
        <v>66.259186668733406</v>
      </c>
      <c r="E65" s="8"/>
    </row>
    <row r="66" spans="1:5" x14ac:dyDescent="0.2">
      <c r="A66" t="s">
        <v>11</v>
      </c>
      <c r="B66" t="s">
        <v>10</v>
      </c>
      <c r="C66" s="2">
        <v>20.326135916887321</v>
      </c>
      <c r="D66" s="2">
        <v>17.443156070912799</v>
      </c>
      <c r="E66" s="8"/>
    </row>
    <row r="67" spans="1:5" x14ac:dyDescent="0.2">
      <c r="A67" t="s">
        <v>11</v>
      </c>
      <c r="B67" t="s">
        <v>26</v>
      </c>
      <c r="C67" s="2">
        <v>26.114946495363998</v>
      </c>
      <c r="D67" s="2">
        <v>20.233549476432799</v>
      </c>
      <c r="E67" s="8"/>
    </row>
    <row r="68" spans="1:5" x14ac:dyDescent="0.2">
      <c r="A68" t="s">
        <v>11</v>
      </c>
      <c r="B68" t="s">
        <v>23</v>
      </c>
      <c r="C68" s="2">
        <v>14.413454241812879</v>
      </c>
      <c r="D68" s="2">
        <v>13.3641897214626</v>
      </c>
      <c r="E68" s="8"/>
    </row>
    <row r="69" spans="1:5" x14ac:dyDescent="0.2">
      <c r="A69" t="s">
        <v>11</v>
      </c>
      <c r="B69" t="s">
        <v>38</v>
      </c>
      <c r="C69" s="2">
        <v>53.848733533382003</v>
      </c>
      <c r="D69" s="2">
        <v>54.051111825432002</v>
      </c>
      <c r="E69" s="8"/>
    </row>
    <row r="70" spans="1:5" x14ac:dyDescent="0.2">
      <c r="A70" t="s">
        <v>11</v>
      </c>
      <c r="B70" t="s">
        <v>177</v>
      </c>
      <c r="C70" s="2">
        <v>28.678989471973278</v>
      </c>
      <c r="D70" s="2">
        <v>23.527972815521</v>
      </c>
      <c r="E70" s="8"/>
    </row>
    <row r="71" spans="1:5" x14ac:dyDescent="0.2">
      <c r="A71" t="s">
        <v>11</v>
      </c>
      <c r="B71" t="s">
        <v>45</v>
      </c>
      <c r="C71" s="2">
        <v>19.29212947759024</v>
      </c>
      <c r="D71" s="2">
        <v>16.607552571815301</v>
      </c>
      <c r="E71" s="8"/>
    </row>
    <row r="72" spans="1:5" x14ac:dyDescent="0.2">
      <c r="A72" t="s">
        <v>11</v>
      </c>
      <c r="B72" t="s">
        <v>65</v>
      </c>
      <c r="C72" s="2">
        <v>9.916568147345199</v>
      </c>
      <c r="D72" s="2">
        <v>8.6861742386638099</v>
      </c>
      <c r="E72" s="8"/>
    </row>
    <row r="73" spans="1:5" x14ac:dyDescent="0.2">
      <c r="A73" t="s">
        <v>11</v>
      </c>
      <c r="B73" t="s">
        <v>77</v>
      </c>
      <c r="C73" s="2">
        <v>39.687038793239118</v>
      </c>
      <c r="D73" s="2">
        <v>30.025508956121602</v>
      </c>
      <c r="E73" s="8"/>
    </row>
    <row r="74" spans="1:5" x14ac:dyDescent="0.2">
      <c r="A74" t="s">
        <v>11</v>
      </c>
      <c r="B74" t="s">
        <v>78</v>
      </c>
      <c r="C74" s="2">
        <v>31.10678223452652</v>
      </c>
      <c r="D74" s="2">
        <v>23.1904654338054</v>
      </c>
      <c r="E74" s="8"/>
    </row>
    <row r="75" spans="1:5" x14ac:dyDescent="0.2">
      <c r="A75" t="s">
        <v>11</v>
      </c>
      <c r="B75" t="s">
        <v>153</v>
      </c>
      <c r="C75" s="2">
        <v>13.19799136191712</v>
      </c>
      <c r="D75" s="2">
        <v>17.810578242349401</v>
      </c>
      <c r="E75" s="8"/>
    </row>
    <row r="76" spans="1:5" x14ac:dyDescent="0.2">
      <c r="A76" t="s">
        <v>11</v>
      </c>
      <c r="B76" t="s">
        <v>107</v>
      </c>
      <c r="C76" s="2">
        <v>24.183801834740478</v>
      </c>
      <c r="D76" s="2">
        <v>22.448660521361202</v>
      </c>
      <c r="E76" s="8"/>
    </row>
    <row r="77" spans="1:5" x14ac:dyDescent="0.2">
      <c r="A77" t="s">
        <v>11</v>
      </c>
      <c r="B77" t="s">
        <v>118</v>
      </c>
      <c r="C77" s="2">
        <v>16.383226560386838</v>
      </c>
      <c r="D77" s="2">
        <v>11.8758036252067</v>
      </c>
      <c r="E77" s="8"/>
    </row>
    <row r="78" spans="1:5" x14ac:dyDescent="0.2">
      <c r="A78" t="s">
        <v>11</v>
      </c>
      <c r="B78" t="s">
        <v>131</v>
      </c>
      <c r="C78" s="2">
        <v>32.841559666813922</v>
      </c>
      <c r="D78" s="2">
        <v>23.528584822827298</v>
      </c>
      <c r="E78" s="8"/>
    </row>
    <row r="79" spans="1:5" x14ac:dyDescent="0.2">
      <c r="A79" t="s">
        <v>11</v>
      </c>
      <c r="B79" t="s">
        <v>123</v>
      </c>
      <c r="C79" s="2">
        <v>69.038198852692403</v>
      </c>
      <c r="D79" s="2">
        <v>47.763742011750303</v>
      </c>
      <c r="E79" s="8"/>
    </row>
    <row r="80" spans="1:5" x14ac:dyDescent="0.2">
      <c r="A80" t="s">
        <v>11</v>
      </c>
      <c r="B80" t="s">
        <v>128</v>
      </c>
      <c r="C80" s="2">
        <v>29.10260648280056</v>
      </c>
      <c r="D80" s="2">
        <v>23.294154543462898</v>
      </c>
      <c r="E80" s="8"/>
    </row>
    <row r="81" spans="1:5" x14ac:dyDescent="0.2">
      <c r="A81" t="s">
        <v>11</v>
      </c>
      <c r="B81" t="s">
        <v>135</v>
      </c>
      <c r="C81" s="2">
        <v>28.246711924072361</v>
      </c>
      <c r="D81" s="2">
        <v>20.5735068689022</v>
      </c>
      <c r="E81" s="8"/>
    </row>
    <row r="82" spans="1:5" x14ac:dyDescent="0.2">
      <c r="A82" t="s">
        <v>11</v>
      </c>
      <c r="B82" t="s">
        <v>159</v>
      </c>
      <c r="C82" s="2">
        <v>17.088535105882361</v>
      </c>
      <c r="D82" s="2">
        <v>16.145152110853001</v>
      </c>
      <c r="E82" s="8"/>
    </row>
    <row r="83" spans="1:5" x14ac:dyDescent="0.2">
      <c r="A83" t="s">
        <v>11</v>
      </c>
      <c r="B83" t="s">
        <v>164</v>
      </c>
      <c r="C83" s="2">
        <v>22.820210338929961</v>
      </c>
      <c r="D83" s="2">
        <v>18.610693752856101</v>
      </c>
      <c r="E83" s="8"/>
    </row>
    <row r="84" spans="1:5" x14ac:dyDescent="0.2">
      <c r="A84" t="s">
        <v>11</v>
      </c>
      <c r="B84" t="s">
        <v>166</v>
      </c>
      <c r="C84" s="2">
        <v>84.437881089789599</v>
      </c>
      <c r="D84" s="2">
        <v>44.139963774342398</v>
      </c>
      <c r="E84" s="8"/>
    </row>
    <row r="85" spans="1:5" x14ac:dyDescent="0.2">
      <c r="A85" t="s">
        <v>11</v>
      </c>
      <c r="B85" t="s">
        <v>168</v>
      </c>
      <c r="C85" s="2">
        <v>24.827594504269239</v>
      </c>
      <c r="D85" s="2">
        <v>25.733938229047901</v>
      </c>
      <c r="E85" s="8"/>
    </row>
    <row r="86" spans="1:5" x14ac:dyDescent="0.2">
      <c r="A86" t="s">
        <v>11</v>
      </c>
      <c r="B86" t="s">
        <v>160</v>
      </c>
      <c r="C86" s="2">
        <v>20.741921422554441</v>
      </c>
      <c r="D86" s="2">
        <v>17.233068746006399</v>
      </c>
      <c r="E86" s="8"/>
    </row>
    <row r="87" spans="1:5" x14ac:dyDescent="0.2">
      <c r="A87" t="s">
        <v>11</v>
      </c>
      <c r="B87" t="s">
        <v>176</v>
      </c>
      <c r="C87" s="2">
        <v>32.845768571584564</v>
      </c>
      <c r="D87" s="2">
        <v>36.058509944578603</v>
      </c>
      <c r="E87" s="8"/>
    </row>
    <row r="88" spans="1:5" x14ac:dyDescent="0.2">
      <c r="A88" t="s">
        <v>11</v>
      </c>
      <c r="B88" t="s">
        <v>180</v>
      </c>
      <c r="C88" s="2">
        <v>23.493026538052721</v>
      </c>
      <c r="D88" s="2">
        <v>22.371913282850599</v>
      </c>
      <c r="E88" s="8"/>
    </row>
    <row r="89" spans="1:5" x14ac:dyDescent="0.2">
      <c r="A89" t="s">
        <v>11</v>
      </c>
      <c r="B89" t="s">
        <v>178</v>
      </c>
      <c r="C89" s="2">
        <v>23.14582133023292</v>
      </c>
      <c r="D89" s="2">
        <v>17.6041173972392</v>
      </c>
      <c r="E89" s="8"/>
    </row>
    <row r="90" spans="1:5" x14ac:dyDescent="0.2">
      <c r="A90" t="s">
        <v>11</v>
      </c>
      <c r="B90" t="s">
        <v>188</v>
      </c>
      <c r="C90" s="2">
        <v>18.973056352461558</v>
      </c>
      <c r="D90" s="2">
        <v>14.6062754235511</v>
      </c>
      <c r="E90" s="8"/>
    </row>
    <row r="91" spans="1:5" x14ac:dyDescent="0.2">
      <c r="A91" t="s">
        <v>11</v>
      </c>
      <c r="B91" t="s">
        <v>197</v>
      </c>
      <c r="C91" s="2">
        <v>10.752461022123279</v>
      </c>
      <c r="D91" s="2">
        <v>12.834568225137099</v>
      </c>
      <c r="E91" s="8"/>
    </row>
    <row r="92" spans="1:5" x14ac:dyDescent="0.2">
      <c r="A92" t="s">
        <v>11</v>
      </c>
      <c r="B92" t="s">
        <v>62</v>
      </c>
      <c r="C92" s="2">
        <v>19.610485092034402</v>
      </c>
      <c r="D92" s="2">
        <v>23.201290076754699</v>
      </c>
      <c r="E92" s="8"/>
    </row>
    <row r="93" spans="1:5" x14ac:dyDescent="0.2">
      <c r="A93" t="s">
        <v>13</v>
      </c>
      <c r="B93" t="s">
        <v>59</v>
      </c>
      <c r="C93" s="2">
        <v>26.538531258219201</v>
      </c>
      <c r="D93" s="2">
        <v>37.544238068620999</v>
      </c>
      <c r="E93" s="8"/>
    </row>
    <row r="94" spans="1:5" x14ac:dyDescent="0.2">
      <c r="A94" t="s">
        <v>13</v>
      </c>
      <c r="B94" t="s">
        <v>12</v>
      </c>
      <c r="C94" s="2">
        <v>21.825621668245759</v>
      </c>
      <c r="D94" s="2">
        <v>21.089849813872998</v>
      </c>
      <c r="E94" s="8"/>
    </row>
    <row r="95" spans="1:5" x14ac:dyDescent="0.2">
      <c r="A95" t="s">
        <v>13</v>
      </c>
      <c r="B95" t="s">
        <v>27</v>
      </c>
      <c r="C95" s="2">
        <v>3.9501369918127405</v>
      </c>
      <c r="D95" s="2">
        <v>3.5658927435486198</v>
      </c>
      <c r="E95" s="8"/>
    </row>
    <row r="96" spans="1:5" x14ac:dyDescent="0.2">
      <c r="A96" t="s">
        <v>13</v>
      </c>
      <c r="B96" t="s">
        <v>25</v>
      </c>
      <c r="C96" s="2">
        <v>21.6666482770028</v>
      </c>
      <c r="D96" s="2">
        <v>18.772826343003299</v>
      </c>
      <c r="E96" s="8"/>
    </row>
    <row r="97" spans="1:5" x14ac:dyDescent="0.2">
      <c r="A97" t="s">
        <v>13</v>
      </c>
      <c r="B97" t="s">
        <v>36</v>
      </c>
      <c r="C97" s="2">
        <v>71.620015509491594</v>
      </c>
      <c r="D97" s="2">
        <v>78.875056724570797</v>
      </c>
      <c r="E97" s="8"/>
    </row>
    <row r="98" spans="1:5" x14ac:dyDescent="0.2">
      <c r="A98" t="s">
        <v>13</v>
      </c>
      <c r="B98" t="s">
        <v>33</v>
      </c>
      <c r="C98" s="2">
        <v>121.581357018812</v>
      </c>
      <c r="D98" s="2">
        <v>96.385378049940599</v>
      </c>
      <c r="E98" s="8"/>
    </row>
    <row r="99" spans="1:5" x14ac:dyDescent="0.2">
      <c r="A99" t="s">
        <v>13</v>
      </c>
      <c r="B99" t="s">
        <v>50</v>
      </c>
      <c r="C99" s="2">
        <v>44.234633761019595</v>
      </c>
      <c r="D99" s="2">
        <v>39.263941109643703</v>
      </c>
      <c r="E99" s="8"/>
    </row>
    <row r="100" spans="1:5" x14ac:dyDescent="0.2">
      <c r="A100" t="s">
        <v>13</v>
      </c>
      <c r="B100" t="s">
        <v>102</v>
      </c>
      <c r="C100" s="2">
        <v>23.300380933345522</v>
      </c>
      <c r="D100" s="2">
        <v>19.122107444053501</v>
      </c>
      <c r="E100" s="8"/>
    </row>
    <row r="101" spans="1:5" x14ac:dyDescent="0.2">
      <c r="A101" t="s">
        <v>13</v>
      </c>
      <c r="B101" t="s">
        <v>44</v>
      </c>
      <c r="C101" s="2">
        <v>24.160770161305759</v>
      </c>
      <c r="D101" s="2">
        <v>23.836097217121701</v>
      </c>
      <c r="E101" s="8"/>
    </row>
    <row r="102" spans="1:5" x14ac:dyDescent="0.2">
      <c r="A102" t="s">
        <v>13</v>
      </c>
      <c r="B102" t="s">
        <v>49</v>
      </c>
      <c r="C102" s="2">
        <v>7.989948411253601</v>
      </c>
      <c r="D102" s="2">
        <v>8.2911935873329305</v>
      </c>
      <c r="E102" s="8"/>
    </row>
    <row r="103" spans="1:5" x14ac:dyDescent="0.2">
      <c r="A103" t="s">
        <v>13</v>
      </c>
      <c r="B103" t="s">
        <v>46</v>
      </c>
      <c r="C103" s="2">
        <v>38.531181210384766</v>
      </c>
      <c r="D103" s="2">
        <v>32.184250129497897</v>
      </c>
      <c r="E103" s="8"/>
    </row>
    <row r="104" spans="1:5" x14ac:dyDescent="0.2">
      <c r="A104" t="s">
        <v>13</v>
      </c>
      <c r="B104" t="s">
        <v>43</v>
      </c>
      <c r="C104" s="2">
        <v>19.162411844137441</v>
      </c>
      <c r="D104" s="2">
        <v>17.532872658029401</v>
      </c>
      <c r="E104" s="8"/>
    </row>
    <row r="105" spans="1:5" x14ac:dyDescent="0.2">
      <c r="A105" t="s">
        <v>13</v>
      </c>
      <c r="B105" t="s">
        <v>57</v>
      </c>
      <c r="C105" s="2">
        <v>21.744855304825482</v>
      </c>
      <c r="D105" s="2">
        <v>24.019797947185001</v>
      </c>
      <c r="E105" s="8"/>
    </row>
    <row r="106" spans="1:5" x14ac:dyDescent="0.2">
      <c r="A106" t="s">
        <v>13</v>
      </c>
      <c r="B106" t="s">
        <v>61</v>
      </c>
      <c r="C106" s="2">
        <v>15.5960158575646</v>
      </c>
      <c r="D106" s="2">
        <v>17.360110726507301</v>
      </c>
      <c r="E106" s="8"/>
    </row>
    <row r="107" spans="1:5" x14ac:dyDescent="0.2">
      <c r="A107" t="s">
        <v>13</v>
      </c>
      <c r="B107" t="s">
        <v>165</v>
      </c>
      <c r="C107" s="2">
        <v>20.585128705410199</v>
      </c>
      <c r="D107" s="2">
        <v>19.202609928288101</v>
      </c>
      <c r="E107" s="8"/>
    </row>
    <row r="108" spans="1:5" x14ac:dyDescent="0.2">
      <c r="A108" t="s">
        <v>13</v>
      </c>
      <c r="B108" t="s">
        <v>174</v>
      </c>
      <c r="C108" s="2">
        <v>89.659577546503598</v>
      </c>
      <c r="D108" s="2">
        <v>74.700488820125102</v>
      </c>
      <c r="E108" s="8"/>
    </row>
    <row r="109" spans="1:5" x14ac:dyDescent="0.2">
      <c r="A109" t="s">
        <v>13</v>
      </c>
      <c r="B109" t="s">
        <v>76</v>
      </c>
      <c r="C109" s="2">
        <v>18.094076552004438</v>
      </c>
      <c r="D109" s="2">
        <v>16.715182654586702</v>
      </c>
      <c r="E109" s="8"/>
    </row>
    <row r="110" spans="1:5" x14ac:dyDescent="0.2">
      <c r="A110" t="s">
        <v>13</v>
      </c>
      <c r="B110" t="s">
        <v>84</v>
      </c>
      <c r="C110" s="2">
        <v>21.530779727840279</v>
      </c>
      <c r="D110" s="2">
        <v>20.057959542225301</v>
      </c>
      <c r="E110" s="8"/>
    </row>
    <row r="111" spans="1:5" x14ac:dyDescent="0.2">
      <c r="A111" t="s">
        <v>13</v>
      </c>
      <c r="B111" t="s">
        <v>89</v>
      </c>
      <c r="C111" s="2">
        <v>8.1569727837594002</v>
      </c>
      <c r="D111" s="2">
        <v>9.6578877639698195</v>
      </c>
      <c r="E111" s="8"/>
    </row>
    <row r="112" spans="1:5" x14ac:dyDescent="0.2">
      <c r="A112" t="s">
        <v>13</v>
      </c>
      <c r="B112" t="s">
        <v>100</v>
      </c>
      <c r="C112" s="2">
        <v>25.155003774335682</v>
      </c>
      <c r="D112" s="2">
        <v>18.834167310006201</v>
      </c>
      <c r="E112" s="8"/>
    </row>
    <row r="113" spans="1:5" x14ac:dyDescent="0.2">
      <c r="A113" t="s">
        <v>13</v>
      </c>
      <c r="B113" t="s">
        <v>103</v>
      </c>
      <c r="C113" s="2">
        <v>42.575870566628005</v>
      </c>
      <c r="D113" s="2">
        <v>31.607157674498101</v>
      </c>
      <c r="E113" s="8"/>
    </row>
    <row r="114" spans="1:5" x14ac:dyDescent="0.2">
      <c r="A114" t="s">
        <v>13</v>
      </c>
      <c r="B114" t="s">
        <v>101</v>
      </c>
      <c r="C114" s="2">
        <v>38.887719560112764</v>
      </c>
      <c r="D114" s="2">
        <v>36.542769469166501</v>
      </c>
      <c r="E114" s="8"/>
    </row>
    <row r="115" spans="1:5" x14ac:dyDescent="0.2">
      <c r="A115" t="s">
        <v>13</v>
      </c>
      <c r="B115" t="s">
        <v>105</v>
      </c>
      <c r="C115" s="2">
        <v>43.618470611103596</v>
      </c>
      <c r="D115" s="2">
        <v>38.267562472813701</v>
      </c>
      <c r="E115" s="8"/>
    </row>
    <row r="116" spans="1:5" x14ac:dyDescent="0.2">
      <c r="A116" t="s">
        <v>13</v>
      </c>
      <c r="B116" t="s">
        <v>111</v>
      </c>
      <c r="C116" s="2">
        <v>65.683411338036805</v>
      </c>
      <c r="D116" s="2">
        <v>45.730356113962799</v>
      </c>
      <c r="E116" s="8"/>
    </row>
    <row r="117" spans="1:5" x14ac:dyDescent="0.2">
      <c r="A117" t="s">
        <v>13</v>
      </c>
      <c r="B117" t="s">
        <v>129</v>
      </c>
      <c r="C117" s="2">
        <v>43.764194026203199</v>
      </c>
      <c r="D117" s="2">
        <v>37.085048039155403</v>
      </c>
      <c r="E117" s="8"/>
    </row>
    <row r="118" spans="1:5" x14ac:dyDescent="0.2">
      <c r="A118" t="s">
        <v>13</v>
      </c>
      <c r="B118" t="s">
        <v>70</v>
      </c>
      <c r="C118" s="2">
        <v>24.010337615871919</v>
      </c>
      <c r="D118" s="2">
        <v>20.314395630341199</v>
      </c>
      <c r="E118" s="8"/>
    </row>
    <row r="119" spans="1:5" x14ac:dyDescent="0.2">
      <c r="A119" t="s">
        <v>13</v>
      </c>
      <c r="B119" t="s">
        <v>117</v>
      </c>
      <c r="C119" s="2">
        <v>114.1097666621732</v>
      </c>
      <c r="D119" s="2">
        <v>92.809917908875605</v>
      </c>
      <c r="E119" s="8"/>
    </row>
    <row r="120" spans="1:5" x14ac:dyDescent="0.2">
      <c r="A120" t="s">
        <v>13</v>
      </c>
      <c r="B120" t="s">
        <v>127</v>
      </c>
      <c r="C120" s="2">
        <v>188.527382028956</v>
      </c>
      <c r="D120" s="2">
        <v>165.567429988149</v>
      </c>
      <c r="E120" s="8"/>
    </row>
    <row r="121" spans="1:5" x14ac:dyDescent="0.2">
      <c r="A121" t="s">
        <v>13</v>
      </c>
      <c r="B121" t="s">
        <v>115</v>
      </c>
      <c r="C121" s="2">
        <v>42.770846712276004</v>
      </c>
      <c r="D121" s="2">
        <v>33.982939223824502</v>
      </c>
      <c r="E121" s="8"/>
    </row>
    <row r="122" spans="1:5" x14ac:dyDescent="0.2">
      <c r="A122" t="s">
        <v>13</v>
      </c>
      <c r="B122" t="s">
        <v>125</v>
      </c>
      <c r="C122" s="2">
        <v>18.951224766752681</v>
      </c>
      <c r="D122" s="2">
        <v>18.303676739463199</v>
      </c>
      <c r="E122" s="8"/>
    </row>
    <row r="123" spans="1:5" x14ac:dyDescent="0.2">
      <c r="A123" t="s">
        <v>13</v>
      </c>
      <c r="B123" t="s">
        <v>141</v>
      </c>
      <c r="C123" s="2">
        <v>21.20179181595536</v>
      </c>
      <c r="D123" s="2">
        <v>15.5530757636646</v>
      </c>
      <c r="E123" s="8"/>
    </row>
    <row r="124" spans="1:5" x14ac:dyDescent="0.2">
      <c r="A124" t="s">
        <v>13</v>
      </c>
      <c r="B124" t="s">
        <v>137</v>
      </c>
      <c r="C124" s="2">
        <v>22.980215467504959</v>
      </c>
      <c r="D124" s="2">
        <v>21.371985117306501</v>
      </c>
      <c r="E124" s="8"/>
    </row>
    <row r="125" spans="1:5" x14ac:dyDescent="0.2">
      <c r="A125" t="s">
        <v>13</v>
      </c>
      <c r="B125" t="s">
        <v>136</v>
      </c>
      <c r="C125" s="2">
        <v>14.803630727341199</v>
      </c>
      <c r="D125" s="2">
        <v>12.783918073662401</v>
      </c>
      <c r="E125" s="8"/>
    </row>
    <row r="126" spans="1:5" x14ac:dyDescent="0.2">
      <c r="A126" t="s">
        <v>13</v>
      </c>
      <c r="B126" t="s">
        <v>145</v>
      </c>
      <c r="C126" s="2">
        <v>6.2123471300032795</v>
      </c>
      <c r="D126" s="2">
        <v>7.8470687962073704</v>
      </c>
      <c r="E126" s="8"/>
    </row>
    <row r="127" spans="1:5" x14ac:dyDescent="0.2">
      <c r="A127" t="s">
        <v>13</v>
      </c>
      <c r="B127" t="s">
        <v>150</v>
      </c>
      <c r="C127" s="2">
        <v>26.170244712133002</v>
      </c>
      <c r="D127" s="2">
        <v>21.809247335336401</v>
      </c>
      <c r="E127" s="8"/>
    </row>
    <row r="128" spans="1:5" x14ac:dyDescent="0.2">
      <c r="A128" t="s">
        <v>13</v>
      </c>
      <c r="B128" t="s">
        <v>148</v>
      </c>
      <c r="C128" s="2">
        <v>14.244650240530079</v>
      </c>
      <c r="D128" s="2">
        <v>13.750671855430801</v>
      </c>
      <c r="E128" s="8"/>
    </row>
    <row r="129" spans="1:5" x14ac:dyDescent="0.2">
      <c r="A129" t="s">
        <v>13</v>
      </c>
      <c r="B129" t="s">
        <v>169</v>
      </c>
      <c r="C129" s="2">
        <v>19.663795007626199</v>
      </c>
      <c r="D129" s="2">
        <v>22.454074561189501</v>
      </c>
      <c r="E129" s="8"/>
    </row>
    <row r="130" spans="1:5" x14ac:dyDescent="0.2">
      <c r="A130" t="s">
        <v>13</v>
      </c>
      <c r="B130" t="s">
        <v>163</v>
      </c>
      <c r="C130" s="2">
        <v>91.609473489783198</v>
      </c>
      <c r="D130" s="2">
        <v>39.905691409341301</v>
      </c>
      <c r="E130" s="8"/>
    </row>
    <row r="131" spans="1:5" x14ac:dyDescent="0.2">
      <c r="A131" t="s">
        <v>13</v>
      </c>
      <c r="B131" t="s">
        <v>110</v>
      </c>
      <c r="C131" s="2">
        <v>22.817046152107523</v>
      </c>
      <c r="D131" s="2">
        <v>21.7665631112664</v>
      </c>
      <c r="E131" s="8"/>
    </row>
    <row r="132" spans="1:5" x14ac:dyDescent="0.2">
      <c r="A132" t="s">
        <v>13</v>
      </c>
      <c r="B132" t="s">
        <v>187</v>
      </c>
      <c r="C132" s="2">
        <v>36.798667559332038</v>
      </c>
      <c r="D132" s="2">
        <v>27.173463382833202</v>
      </c>
      <c r="E132" s="8"/>
    </row>
    <row r="133" spans="1:5" x14ac:dyDescent="0.2">
      <c r="A133" t="s">
        <v>13</v>
      </c>
      <c r="B133" t="s">
        <v>183</v>
      </c>
      <c r="C133" s="2">
        <v>55.250347162826799</v>
      </c>
      <c r="D133" s="2">
        <v>50.246108264916799</v>
      </c>
      <c r="E133" s="8"/>
    </row>
    <row r="134" spans="1:5" x14ac:dyDescent="0.2">
      <c r="A134" t="s">
        <v>13</v>
      </c>
      <c r="B134" t="s">
        <v>189</v>
      </c>
      <c r="C134" s="2">
        <v>91.559072902577597</v>
      </c>
      <c r="D134" s="2">
        <v>67.619159780106997</v>
      </c>
      <c r="E134" s="8"/>
    </row>
    <row r="135" spans="1:5" x14ac:dyDescent="0.2">
      <c r="A135" t="s">
        <v>13</v>
      </c>
      <c r="B135" t="s">
        <v>192</v>
      </c>
      <c r="C135" s="2">
        <v>26.00334979455544</v>
      </c>
      <c r="D135" s="2">
        <v>23.1981500065239</v>
      </c>
      <c r="E135" s="8"/>
    </row>
    <row r="136" spans="1:5" x14ac:dyDescent="0.2">
      <c r="A136" t="s">
        <v>13</v>
      </c>
      <c r="B136" t="s">
        <v>195</v>
      </c>
      <c r="C136" s="2">
        <v>51.250177357760798</v>
      </c>
      <c r="D136" s="2">
        <v>39.794404040707299</v>
      </c>
      <c r="E136" s="8"/>
    </row>
    <row r="137" spans="1:5" x14ac:dyDescent="0.2">
      <c r="A137" t="s">
        <v>13</v>
      </c>
      <c r="B137" t="s">
        <v>194</v>
      </c>
      <c r="C137" s="2">
        <v>28.446184022468159</v>
      </c>
      <c r="D137" s="2">
        <v>24.913557965408099</v>
      </c>
      <c r="E137" s="8"/>
    </row>
    <row r="138" spans="1:5" x14ac:dyDescent="0.2">
      <c r="A138" t="s">
        <v>13</v>
      </c>
      <c r="B138" t="s">
        <v>156</v>
      </c>
      <c r="C138" s="2">
        <v>21.046888403073439</v>
      </c>
      <c r="D138" s="2">
        <v>18.198330317808502</v>
      </c>
      <c r="E138" s="8"/>
    </row>
    <row r="139" spans="1:5" x14ac:dyDescent="0.2">
      <c r="A139" t="s">
        <v>13</v>
      </c>
      <c r="B139" t="s">
        <v>199</v>
      </c>
      <c r="C139" s="2">
        <v>58.725548267541605</v>
      </c>
      <c r="D139" s="2">
        <v>37.050964939061501</v>
      </c>
      <c r="E139" s="8"/>
    </row>
    <row r="140" spans="1:5" x14ac:dyDescent="0.2">
      <c r="A140" t="s">
        <v>13</v>
      </c>
      <c r="B140" t="s">
        <v>200</v>
      </c>
      <c r="C140" s="2">
        <v>63.524833270950005</v>
      </c>
      <c r="D140" s="2">
        <v>43.221548809523597</v>
      </c>
      <c r="E140" s="8"/>
    </row>
    <row r="141" spans="1:5" x14ac:dyDescent="0.2">
      <c r="A141" t="s">
        <v>13</v>
      </c>
      <c r="B141" t="s">
        <v>56</v>
      </c>
      <c r="C141" s="2">
        <v>15.24615159915056</v>
      </c>
      <c r="D141" s="2">
        <v>14.9958129909758</v>
      </c>
      <c r="E141" s="8"/>
    </row>
    <row r="142" spans="1:5" x14ac:dyDescent="0.2">
      <c r="A142" t="s">
        <v>13</v>
      </c>
      <c r="B142" t="s">
        <v>72</v>
      </c>
      <c r="C142" s="2">
        <v>31.24758268827528</v>
      </c>
      <c r="D142" s="2">
        <v>23.1452938711131</v>
      </c>
      <c r="E142" s="8"/>
    </row>
    <row r="143" spans="1:5" x14ac:dyDescent="0.2">
      <c r="A143" t="s">
        <v>15</v>
      </c>
      <c r="B143" t="s">
        <v>14</v>
      </c>
      <c r="C143" s="2">
        <v>68.288502669092395</v>
      </c>
      <c r="D143" s="2">
        <v>59.1824655720728</v>
      </c>
      <c r="E143" s="8"/>
    </row>
    <row r="144" spans="1:5" x14ac:dyDescent="0.2">
      <c r="A144" t="s">
        <v>15</v>
      </c>
      <c r="B144" t="s">
        <v>18</v>
      </c>
      <c r="C144" s="2">
        <v>92.921957913310806</v>
      </c>
      <c r="D144" s="2">
        <v>89.915123202293501</v>
      </c>
      <c r="E144" s="8"/>
    </row>
    <row r="145" spans="1:5" x14ac:dyDescent="0.2">
      <c r="A145" t="s">
        <v>15</v>
      </c>
      <c r="B145" t="s">
        <v>19</v>
      </c>
      <c r="C145" s="2">
        <v>77.599485134535598</v>
      </c>
      <c r="D145" s="2">
        <v>61.026288709232297</v>
      </c>
      <c r="E145" s="8"/>
    </row>
    <row r="146" spans="1:5" x14ac:dyDescent="0.2">
      <c r="A146" t="s">
        <v>15</v>
      </c>
      <c r="B146" t="s">
        <v>22</v>
      </c>
      <c r="C146" s="2">
        <v>39.02396443165064</v>
      </c>
      <c r="D146" s="2">
        <v>38.017078940745201</v>
      </c>
      <c r="E146" s="8"/>
    </row>
    <row r="147" spans="1:5" x14ac:dyDescent="0.2">
      <c r="A147" t="s">
        <v>15</v>
      </c>
      <c r="B147" t="s">
        <v>31</v>
      </c>
      <c r="C147" s="2">
        <v>136.77151594543523</v>
      </c>
      <c r="D147" s="2">
        <v>114.321686451858</v>
      </c>
      <c r="E147" s="8"/>
    </row>
    <row r="148" spans="1:5" x14ac:dyDescent="0.2">
      <c r="A148" t="s">
        <v>15</v>
      </c>
      <c r="B148" t="s">
        <v>32</v>
      </c>
      <c r="C148" s="2">
        <v>135.61829049240319</v>
      </c>
      <c r="D148" s="2">
        <v>103.24856545005601</v>
      </c>
      <c r="E148" s="8"/>
    </row>
    <row r="149" spans="1:5" x14ac:dyDescent="0.2">
      <c r="A149" t="s">
        <v>15</v>
      </c>
      <c r="B149" t="s">
        <v>30</v>
      </c>
      <c r="C149" s="2">
        <v>114.2872289817808</v>
      </c>
      <c r="D149" s="2">
        <v>102.074210387837</v>
      </c>
      <c r="E149" s="8"/>
    </row>
    <row r="150" spans="1:5" x14ac:dyDescent="0.2">
      <c r="A150" t="s">
        <v>15</v>
      </c>
      <c r="B150" t="s">
        <v>37</v>
      </c>
      <c r="C150" s="2">
        <v>257.27941729710841</v>
      </c>
      <c r="D150" s="2">
        <v>177.31757729676099</v>
      </c>
      <c r="E150" s="8"/>
    </row>
    <row r="151" spans="1:5" x14ac:dyDescent="0.2">
      <c r="A151" t="s">
        <v>15</v>
      </c>
      <c r="B151" t="s">
        <v>34</v>
      </c>
      <c r="C151" s="2">
        <v>69.776472201627598</v>
      </c>
      <c r="D151" s="2">
        <v>65.794164698223099</v>
      </c>
      <c r="E151" s="8"/>
    </row>
    <row r="152" spans="1:5" x14ac:dyDescent="0.2">
      <c r="A152" t="s">
        <v>15</v>
      </c>
      <c r="B152" t="s">
        <v>28</v>
      </c>
      <c r="C152" s="2">
        <v>100.9188061024452</v>
      </c>
      <c r="D152" s="2">
        <v>83.527677773691096</v>
      </c>
      <c r="E152" s="8"/>
    </row>
    <row r="153" spans="1:5" x14ac:dyDescent="0.2">
      <c r="A153" t="s">
        <v>15</v>
      </c>
      <c r="B153" t="s">
        <v>42</v>
      </c>
      <c r="C153" s="2">
        <v>11.52577761504512</v>
      </c>
      <c r="D153" s="2">
        <v>25.499059136115001</v>
      </c>
      <c r="E153" s="8"/>
    </row>
    <row r="154" spans="1:5" x14ac:dyDescent="0.2">
      <c r="A154" t="s">
        <v>15</v>
      </c>
      <c r="B154" t="s">
        <v>48</v>
      </c>
      <c r="C154" s="2">
        <v>30.825629370972599</v>
      </c>
      <c r="D154" s="2">
        <v>26.4235770227918</v>
      </c>
      <c r="E154" s="8"/>
    </row>
    <row r="155" spans="1:5" x14ac:dyDescent="0.2">
      <c r="A155" t="s">
        <v>15</v>
      </c>
      <c r="B155" t="s">
        <v>51</v>
      </c>
      <c r="C155" s="2">
        <v>41.060928278984797</v>
      </c>
      <c r="D155" s="2">
        <v>36.579625976715498</v>
      </c>
      <c r="E155" s="8"/>
    </row>
    <row r="156" spans="1:5" x14ac:dyDescent="0.2">
      <c r="A156" t="s">
        <v>15</v>
      </c>
      <c r="B156" t="s">
        <v>52</v>
      </c>
      <c r="C156" s="2">
        <v>38.615922509547794</v>
      </c>
      <c r="D156" s="2">
        <v>37.167960732005497</v>
      </c>
      <c r="E156" s="8"/>
    </row>
    <row r="157" spans="1:5" x14ac:dyDescent="0.2">
      <c r="A157" t="s">
        <v>15</v>
      </c>
      <c r="B157" t="s">
        <v>60</v>
      </c>
      <c r="C157" s="2">
        <v>43.260738672761995</v>
      </c>
      <c r="D157" s="2">
        <v>40.582934066028102</v>
      </c>
      <c r="E157" s="8"/>
    </row>
    <row r="158" spans="1:5" x14ac:dyDescent="0.2">
      <c r="A158" t="s">
        <v>15</v>
      </c>
      <c r="B158" t="s">
        <v>79</v>
      </c>
      <c r="C158" s="2">
        <v>32.412000123895439</v>
      </c>
      <c r="D158" s="2">
        <v>53.450800600870103</v>
      </c>
      <c r="E158" s="8"/>
    </row>
    <row r="159" spans="1:5" x14ac:dyDescent="0.2">
      <c r="A159" t="s">
        <v>15</v>
      </c>
      <c r="B159" t="s">
        <v>67</v>
      </c>
      <c r="C159" s="2">
        <v>72.196995564045196</v>
      </c>
      <c r="D159" s="2">
        <v>51.440320908909598</v>
      </c>
      <c r="E159" s="8"/>
    </row>
    <row r="160" spans="1:5" x14ac:dyDescent="0.2">
      <c r="A160" t="s">
        <v>15</v>
      </c>
      <c r="B160" t="s">
        <v>71</v>
      </c>
      <c r="C160" s="2">
        <v>110.75513120357481</v>
      </c>
      <c r="D160" s="2">
        <v>77.146479310461899</v>
      </c>
      <c r="E160" s="8"/>
    </row>
    <row r="161" spans="1:5" x14ac:dyDescent="0.2">
      <c r="A161" t="s">
        <v>15</v>
      </c>
      <c r="B161" t="s">
        <v>75</v>
      </c>
      <c r="C161" s="2">
        <v>90.607212532145994</v>
      </c>
      <c r="D161" s="2">
        <v>79.033095124244198</v>
      </c>
      <c r="E161" s="8"/>
    </row>
    <row r="162" spans="1:5" x14ac:dyDescent="0.2">
      <c r="A162" t="s">
        <v>15</v>
      </c>
      <c r="B162" t="s">
        <v>82</v>
      </c>
      <c r="C162" s="2">
        <v>18.626737361553161</v>
      </c>
      <c r="D162" s="2">
        <v>17.246568812461302</v>
      </c>
      <c r="E162" s="8"/>
    </row>
    <row r="163" spans="1:5" x14ac:dyDescent="0.2">
      <c r="A163" t="s">
        <v>15</v>
      </c>
      <c r="B163" t="s">
        <v>83</v>
      </c>
      <c r="C163" s="2">
        <v>61.185042714956403</v>
      </c>
      <c r="D163" s="2">
        <v>50.890569954249898</v>
      </c>
      <c r="E163" s="8"/>
    </row>
    <row r="164" spans="1:5" x14ac:dyDescent="0.2">
      <c r="A164" t="s">
        <v>15</v>
      </c>
      <c r="B164" t="s">
        <v>87</v>
      </c>
      <c r="C164" s="2">
        <v>21.516478975052642</v>
      </c>
      <c r="D164" s="2">
        <v>18.778488571933899</v>
      </c>
      <c r="E164" s="8"/>
    </row>
    <row r="165" spans="1:5" x14ac:dyDescent="0.2">
      <c r="A165" t="s">
        <v>15</v>
      </c>
      <c r="B165" t="s">
        <v>91</v>
      </c>
      <c r="C165" s="2">
        <v>31.109154863395439</v>
      </c>
      <c r="D165" s="2">
        <v>41.176626318029797</v>
      </c>
      <c r="E165" s="8"/>
    </row>
    <row r="166" spans="1:5" x14ac:dyDescent="0.2">
      <c r="A166" t="s">
        <v>15</v>
      </c>
      <c r="B166" t="s">
        <v>92</v>
      </c>
      <c r="C166" s="2">
        <v>19.004807598392357</v>
      </c>
      <c r="D166" s="2">
        <v>23.837679731150899</v>
      </c>
      <c r="E166" s="8"/>
    </row>
    <row r="167" spans="1:5" x14ac:dyDescent="0.2">
      <c r="A167" t="s">
        <v>15</v>
      </c>
      <c r="B167" t="s">
        <v>96</v>
      </c>
      <c r="C167" s="2">
        <v>30.332379441416119</v>
      </c>
      <c r="D167" s="2">
        <v>29.4812354851694</v>
      </c>
      <c r="E167" s="8"/>
    </row>
    <row r="168" spans="1:5" x14ac:dyDescent="0.2">
      <c r="A168" t="s">
        <v>15</v>
      </c>
      <c r="B168" t="s">
        <v>97</v>
      </c>
      <c r="C168" s="2">
        <v>22.29567403259076</v>
      </c>
      <c r="D168" s="2">
        <v>23.550695533567801</v>
      </c>
      <c r="E168" s="8"/>
    </row>
    <row r="169" spans="1:5" x14ac:dyDescent="0.2">
      <c r="A169" t="s">
        <v>15</v>
      </c>
      <c r="B169" t="s">
        <v>99</v>
      </c>
      <c r="C169" s="2">
        <v>80.90881500002719</v>
      </c>
      <c r="D169" s="2">
        <v>80.750682253404307</v>
      </c>
      <c r="E169" s="8"/>
    </row>
    <row r="170" spans="1:5" x14ac:dyDescent="0.2">
      <c r="A170" t="s">
        <v>15</v>
      </c>
      <c r="B170" t="s">
        <v>106</v>
      </c>
      <c r="C170" s="2">
        <v>24.035375938389439</v>
      </c>
      <c r="D170" s="2">
        <v>24.628765062245702</v>
      </c>
      <c r="E170" s="8"/>
    </row>
    <row r="171" spans="1:5" x14ac:dyDescent="0.2">
      <c r="A171" t="s">
        <v>15</v>
      </c>
      <c r="B171" t="s">
        <v>108</v>
      </c>
      <c r="C171" s="2">
        <v>77.539900332941997</v>
      </c>
      <c r="D171" s="2">
        <v>87.436841370698005</v>
      </c>
      <c r="E171" s="8"/>
    </row>
    <row r="172" spans="1:5" x14ac:dyDescent="0.2">
      <c r="A172" t="s">
        <v>15</v>
      </c>
      <c r="B172" t="s">
        <v>132</v>
      </c>
      <c r="C172" s="2">
        <v>48.302202613466001</v>
      </c>
      <c r="D172" s="2">
        <v>47.732946775219098</v>
      </c>
      <c r="E172" s="8"/>
    </row>
    <row r="173" spans="1:5" x14ac:dyDescent="0.2">
      <c r="A173" t="s">
        <v>15</v>
      </c>
      <c r="B173" t="s">
        <v>119</v>
      </c>
      <c r="C173" s="2">
        <v>11.42621889456208</v>
      </c>
      <c r="D173" s="2">
        <v>9.2318104777389305</v>
      </c>
      <c r="E173" s="8"/>
    </row>
    <row r="174" spans="1:5" x14ac:dyDescent="0.2">
      <c r="A174" t="s">
        <v>15</v>
      </c>
      <c r="B174" t="s">
        <v>121</v>
      </c>
      <c r="C174" s="2">
        <v>20.163703097412881</v>
      </c>
      <c r="D174" s="2">
        <v>29.3256402855651</v>
      </c>
      <c r="E174" s="8"/>
    </row>
    <row r="175" spans="1:5" x14ac:dyDescent="0.2">
      <c r="A175" t="s">
        <v>15</v>
      </c>
      <c r="B175" t="s">
        <v>120</v>
      </c>
      <c r="C175" s="2">
        <v>47.113428242195198</v>
      </c>
      <c r="D175" s="2">
        <v>47.010764364369102</v>
      </c>
      <c r="E175" s="8"/>
    </row>
    <row r="176" spans="1:5" x14ac:dyDescent="0.2">
      <c r="A176" t="s">
        <v>15</v>
      </c>
      <c r="B176" t="s">
        <v>126</v>
      </c>
      <c r="C176" s="2">
        <v>143.08593544985121</v>
      </c>
      <c r="D176" s="2">
        <v>127.825386555428</v>
      </c>
      <c r="E176" s="8"/>
    </row>
    <row r="177" spans="1:5" x14ac:dyDescent="0.2">
      <c r="A177" t="s">
        <v>15</v>
      </c>
      <c r="B177" t="s">
        <v>133</v>
      </c>
      <c r="C177" s="2">
        <v>231.92877358566199</v>
      </c>
      <c r="D177" s="2">
        <v>262.09727193089702</v>
      </c>
      <c r="E177" s="8"/>
    </row>
    <row r="178" spans="1:5" x14ac:dyDescent="0.2">
      <c r="A178" t="s">
        <v>15</v>
      </c>
      <c r="B178" t="s">
        <v>122</v>
      </c>
      <c r="C178" s="2">
        <v>56.807895567465195</v>
      </c>
      <c r="D178" s="2">
        <v>63.962787523336999</v>
      </c>
      <c r="E178" s="8"/>
    </row>
    <row r="179" spans="1:5" x14ac:dyDescent="0.2">
      <c r="A179" t="s">
        <v>15</v>
      </c>
      <c r="B179" t="s">
        <v>155</v>
      </c>
      <c r="C179" s="2">
        <v>98.318540689338406</v>
      </c>
      <c r="D179" s="2">
        <v>76.827972341003402</v>
      </c>
      <c r="E179" s="8"/>
    </row>
    <row r="180" spans="1:5" x14ac:dyDescent="0.2">
      <c r="A180" t="s">
        <v>15</v>
      </c>
      <c r="B180" t="s">
        <v>147</v>
      </c>
      <c r="C180" s="2">
        <v>43.486052067005197</v>
      </c>
      <c r="D180" s="2">
        <v>52.089288213554802</v>
      </c>
      <c r="E180" s="8"/>
    </row>
    <row r="181" spans="1:5" x14ac:dyDescent="0.2">
      <c r="A181" t="s">
        <v>15</v>
      </c>
      <c r="B181" t="s">
        <v>158</v>
      </c>
      <c r="C181" s="2">
        <v>112.44067054323641</v>
      </c>
      <c r="D181" s="2">
        <v>87.604469203229698</v>
      </c>
      <c r="E181" s="8"/>
    </row>
    <row r="182" spans="1:5" x14ac:dyDescent="0.2">
      <c r="A182" t="s">
        <v>15</v>
      </c>
      <c r="B182" t="s">
        <v>196</v>
      </c>
      <c r="C182" s="2">
        <v>54.103294310807598</v>
      </c>
      <c r="D182" s="2">
        <v>54.400378948549601</v>
      </c>
      <c r="E182" s="8"/>
    </row>
    <row r="183" spans="1:5" x14ac:dyDescent="0.2">
      <c r="A183" t="s">
        <v>15</v>
      </c>
      <c r="B183" t="s">
        <v>167</v>
      </c>
      <c r="C183" s="2">
        <v>116.7730168524464</v>
      </c>
      <c r="D183" s="2">
        <v>100.26009789385699</v>
      </c>
      <c r="E183" s="8"/>
    </row>
    <row r="184" spans="1:5" x14ac:dyDescent="0.2">
      <c r="A184" t="s">
        <v>15</v>
      </c>
      <c r="B184" t="s">
        <v>198</v>
      </c>
      <c r="C184" s="2">
        <v>55.231412717357998</v>
      </c>
      <c r="D184" s="2">
        <v>50.760257449356899</v>
      </c>
      <c r="E184" s="8"/>
    </row>
    <row r="185" spans="1:5" x14ac:dyDescent="0.2">
      <c r="A185" t="s">
        <v>15</v>
      </c>
      <c r="B185" t="s">
        <v>170</v>
      </c>
      <c r="C185" s="2">
        <v>101.2061235517224</v>
      </c>
      <c r="D185" s="2">
        <v>72.980529077644505</v>
      </c>
      <c r="E185" s="8"/>
    </row>
    <row r="186" spans="1:5" x14ac:dyDescent="0.2">
      <c r="A186" t="s">
        <v>15</v>
      </c>
      <c r="B186" t="s">
        <v>179</v>
      </c>
      <c r="C186" s="2">
        <v>54.643955879239201</v>
      </c>
      <c r="D186" s="2">
        <v>44.645914652078197</v>
      </c>
      <c r="E186" s="8"/>
    </row>
    <row r="187" spans="1:5" x14ac:dyDescent="0.2">
      <c r="A187" t="s">
        <v>15</v>
      </c>
      <c r="B187" t="s">
        <v>182</v>
      </c>
      <c r="C187" s="2">
        <v>82.990104780041591</v>
      </c>
      <c r="D187" s="2">
        <v>54.854657097236199</v>
      </c>
      <c r="E187" s="8"/>
    </row>
    <row r="188" spans="1:5" x14ac:dyDescent="0.2">
      <c r="A188" t="s">
        <v>15</v>
      </c>
      <c r="B188" t="s">
        <v>184</v>
      </c>
      <c r="C188" s="2">
        <v>41.394857726840399</v>
      </c>
      <c r="D188" s="2">
        <v>44.928635985104599</v>
      </c>
      <c r="E188" s="8"/>
    </row>
    <row r="189" spans="1:5" x14ac:dyDescent="0.2">
      <c r="A189" t="s">
        <v>15</v>
      </c>
      <c r="B189" t="s">
        <v>181</v>
      </c>
      <c r="C189" s="2">
        <v>41.887320627374798</v>
      </c>
      <c r="D189" s="2">
        <v>49.363259806733602</v>
      </c>
      <c r="E189" s="8"/>
    </row>
    <row r="190" spans="1:5" x14ac:dyDescent="0.2">
      <c r="A190" t="s">
        <v>15</v>
      </c>
      <c r="B190" t="s">
        <v>185</v>
      </c>
      <c r="C190" s="2">
        <v>34.075675675675683</v>
      </c>
      <c r="D190" s="2">
        <v>26.443566986356601</v>
      </c>
      <c r="E190" s="8"/>
    </row>
    <row r="191" spans="1:5" x14ac:dyDescent="0.2">
      <c r="A191" t="s">
        <v>15</v>
      </c>
      <c r="B191" t="s">
        <v>193</v>
      </c>
      <c r="C191" s="2">
        <v>31.5693319227016</v>
      </c>
      <c r="D191" s="2">
        <v>33.675719203496001</v>
      </c>
      <c r="E191" s="8"/>
    </row>
  </sheetData>
  <autoFilter ref="A4:D4" xr:uid="{57FE3CFF-BDBF-1946-A298-E5D72DB8039F}">
    <sortState xmlns:xlrd2="http://schemas.microsoft.com/office/spreadsheetml/2017/richdata2" ref="A5:D191">
      <sortCondition ref="A4:A191"/>
    </sortState>
  </autoFilter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5F3B5-73A9-4DA4-8C49-3C0C69494A26}">
  <dimension ref="A1:CC79"/>
  <sheetViews>
    <sheetView zoomScale="60" zoomScaleNormal="60" workbookViewId="0">
      <selection activeCell="C4" sqref="C4"/>
    </sheetView>
  </sheetViews>
  <sheetFormatPr baseColWidth="10" defaultColWidth="11.5" defaultRowHeight="15" x14ac:dyDescent="0.2"/>
  <cols>
    <col min="1" max="1" width="40.83203125" style="14" customWidth="1"/>
    <col min="2" max="2" width="19.5" style="14" customWidth="1"/>
    <col min="3" max="18" width="20.1640625" style="14" customWidth="1"/>
    <col min="19" max="19" width="11.6640625" style="14" bestFit="1" customWidth="1"/>
    <col min="20" max="20" width="18.83203125" style="14" bestFit="1" customWidth="1"/>
    <col min="21" max="21" width="22.33203125" style="14" bestFit="1" customWidth="1"/>
    <col min="22" max="81" width="11.6640625" style="14" bestFit="1" customWidth="1"/>
    <col min="82" max="16384" width="11.5" style="14"/>
  </cols>
  <sheetData>
    <row r="1" spans="1:81" x14ac:dyDescent="0.2">
      <c r="A1" s="12" t="s">
        <v>270</v>
      </c>
      <c r="B1" s="13"/>
      <c r="C1" s="13"/>
      <c r="D1" s="13"/>
      <c r="E1" s="13"/>
    </row>
    <row r="3" spans="1:81" x14ac:dyDescent="0.2">
      <c r="A3" s="14" t="s">
        <v>271</v>
      </c>
    </row>
    <row r="4" spans="1:81" x14ac:dyDescent="0.2">
      <c r="A4" s="14" t="s">
        <v>272</v>
      </c>
    </row>
    <row r="6" spans="1:81" x14ac:dyDescent="0.2">
      <c r="A6" s="12" t="s">
        <v>273</v>
      </c>
      <c r="B6" s="13"/>
    </row>
    <row r="7" spans="1:81" s="16" customFormat="1" x14ac:dyDescent="0.2">
      <c r="A7" s="15" t="s">
        <v>274</v>
      </c>
      <c r="B7" s="16" t="s">
        <v>275</v>
      </c>
      <c r="C7" s="16" t="s">
        <v>276</v>
      </c>
      <c r="D7" s="16" t="s">
        <v>277</v>
      </c>
      <c r="E7" s="16" t="s">
        <v>278</v>
      </c>
      <c r="F7" s="16" t="s">
        <v>279</v>
      </c>
      <c r="G7" s="16" t="s">
        <v>280</v>
      </c>
      <c r="H7" s="16" t="s">
        <v>281</v>
      </c>
      <c r="I7" s="16" t="s">
        <v>282</v>
      </c>
      <c r="J7" s="16" t="s">
        <v>283</v>
      </c>
      <c r="K7" s="16" t="s">
        <v>284</v>
      </c>
      <c r="L7" s="16" t="s">
        <v>285</v>
      </c>
      <c r="M7" s="16" t="s">
        <v>286</v>
      </c>
      <c r="N7" s="16" t="s">
        <v>287</v>
      </c>
      <c r="O7" s="16" t="s">
        <v>288</v>
      </c>
      <c r="P7" s="16" t="s">
        <v>289</v>
      </c>
      <c r="Q7" s="16" t="s">
        <v>290</v>
      </c>
      <c r="R7" s="16" t="s">
        <v>291</v>
      </c>
    </row>
    <row r="8" spans="1:81" x14ac:dyDescent="0.2">
      <c r="A8" s="16" t="s">
        <v>292</v>
      </c>
      <c r="B8" s="17">
        <v>5.4249368700968785E+32</v>
      </c>
      <c r="C8" s="17">
        <v>4898651.3422780838</v>
      </c>
      <c r="D8" s="17">
        <v>1000292516.4730802</v>
      </c>
      <c r="E8" s="17">
        <v>5133583.4154847907</v>
      </c>
      <c r="F8" s="17">
        <v>117920.91870781916</v>
      </c>
      <c r="G8" s="17">
        <v>202630.2122097048</v>
      </c>
      <c r="H8" s="17">
        <v>897003.77597225562</v>
      </c>
      <c r="I8" s="17">
        <v>22382.422017595032</v>
      </c>
      <c r="J8" s="17">
        <v>14138184.214120317</v>
      </c>
      <c r="K8" s="17">
        <v>672.66019619670044</v>
      </c>
      <c r="L8" s="17">
        <v>223.14669520793936</v>
      </c>
      <c r="M8" s="17">
        <v>124.22426642910328</v>
      </c>
      <c r="N8" s="17">
        <v>148.4496308878276</v>
      </c>
      <c r="O8" s="17">
        <v>95.676395950178389</v>
      </c>
      <c r="P8" s="17">
        <v>131.11031109611685</v>
      </c>
      <c r="Q8" s="17">
        <v>147.93102604372078</v>
      </c>
      <c r="R8" s="17">
        <v>71.258568304781491</v>
      </c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</row>
    <row r="9" spans="1:81" x14ac:dyDescent="0.2">
      <c r="A9" s="16" t="s">
        <v>293</v>
      </c>
      <c r="B9" s="17">
        <v>16389.765401606332</v>
      </c>
      <c r="C9" s="17">
        <v>1593.5581119573314</v>
      </c>
      <c r="D9" s="17">
        <v>533.79396383202368</v>
      </c>
      <c r="E9" s="17">
        <v>291.33824108219312</v>
      </c>
      <c r="F9" s="17">
        <v>179.08806878407276</v>
      </c>
      <c r="G9" s="17">
        <v>118.46344747864258</v>
      </c>
      <c r="H9" s="17">
        <v>98.219026718242702</v>
      </c>
      <c r="I9" s="17">
        <v>88.640668658964103</v>
      </c>
      <c r="J9" s="17">
        <v>75.842429578683749</v>
      </c>
      <c r="K9" s="17">
        <v>66.623897942366227</v>
      </c>
      <c r="L9" s="17">
        <v>62.592962383326338</v>
      </c>
      <c r="M9" s="17">
        <v>61.088889533939529</v>
      </c>
      <c r="N9" s="17">
        <v>51.239711905433367</v>
      </c>
      <c r="O9" s="17">
        <v>52.371479716681826</v>
      </c>
      <c r="P9" s="17">
        <v>41.871796281295495</v>
      </c>
      <c r="Q9" s="17">
        <v>39.417194693190879</v>
      </c>
      <c r="R9" s="17">
        <v>26.595604671666841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</row>
    <row r="10" spans="1:81" x14ac:dyDescent="0.2">
      <c r="A10" s="16" t="s">
        <v>294</v>
      </c>
      <c r="B10" s="17">
        <v>6555.906160642533</v>
      </c>
      <c r="C10" s="17">
        <v>647.86312369694565</v>
      </c>
      <c r="D10" s="17">
        <v>228.75351125607324</v>
      </c>
      <c r="E10" s="17">
        <v>128.89257435948443</v>
      </c>
      <c r="F10" s="17">
        <v>79.704458490914703</v>
      </c>
      <c r="G10" s="17">
        <v>53.585882110997474</v>
      </c>
      <c r="H10" s="17">
        <v>44.774977134636771</v>
      </c>
      <c r="I10" s="17">
        <v>40.292641111510072</v>
      </c>
      <c r="J10" s="17">
        <v>34.785672649572341</v>
      </c>
      <c r="K10" s="17">
        <v>30.346406226848526</v>
      </c>
      <c r="L10" s="17">
        <v>28.226676584940417</v>
      </c>
      <c r="M10" s="17">
        <v>27.771460545416907</v>
      </c>
      <c r="N10" s="17">
        <v>24.348400345192641</v>
      </c>
      <c r="O10" s="17">
        <v>24.996956442903453</v>
      </c>
      <c r="P10" s="17">
        <v>20.802980573846849</v>
      </c>
      <c r="Q10" s="17">
        <v>19.635813862244667</v>
      </c>
      <c r="R10" s="17">
        <v>13.593310020087591</v>
      </c>
      <c r="S10" s="17"/>
      <c r="T10" s="18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</row>
    <row r="11" spans="1:81" x14ac:dyDescent="0.2">
      <c r="A11" s="16" t="s">
        <v>295</v>
      </c>
      <c r="B11" s="17">
        <v>866.57678704837781</v>
      </c>
      <c r="C11" s="17">
        <v>192.37236515663523</v>
      </c>
      <c r="D11" s="17">
        <v>90.875555435721594</v>
      </c>
      <c r="E11" s="17">
        <v>54.455601694050301</v>
      </c>
      <c r="F11" s="17">
        <v>32.250907870372977</v>
      </c>
      <c r="G11" s="17">
        <v>22.251104713782503</v>
      </c>
      <c r="H11" s="17">
        <v>19.501415328579768</v>
      </c>
      <c r="I11" s="17">
        <v>17.971795969419414</v>
      </c>
      <c r="J11" s="17">
        <v>16.174426991498699</v>
      </c>
      <c r="K11" s="17">
        <v>13.691080882976372</v>
      </c>
      <c r="L11" s="17">
        <v>12.521771542850736</v>
      </c>
      <c r="M11" s="17">
        <v>12.82672913260468</v>
      </c>
      <c r="N11" s="17">
        <v>11.962338085264278</v>
      </c>
      <c r="O11" s="17">
        <v>12.59939530982888</v>
      </c>
      <c r="P11" s="17">
        <v>11.861753376476049</v>
      </c>
      <c r="Q11" s="17">
        <v>11.17398084696962</v>
      </c>
      <c r="R11" s="17">
        <v>8.2192620510019267</v>
      </c>
      <c r="S11" s="17"/>
      <c r="T11" s="18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</row>
    <row r="12" spans="1:81" x14ac:dyDescent="0.2">
      <c r="A12" s="16" t="s">
        <v>296</v>
      </c>
      <c r="B12" s="17">
        <v>0</v>
      </c>
      <c r="C12" s="17">
        <v>17.399798190021762</v>
      </c>
      <c r="D12" s="17">
        <v>25.393209538772979</v>
      </c>
      <c r="E12" s="17">
        <v>20.595463211011964</v>
      </c>
      <c r="F12" s="17">
        <v>13.448718295475997</v>
      </c>
      <c r="G12" s="17">
        <v>10.334171865900744</v>
      </c>
      <c r="H12" s="17">
        <v>9.1456107455661524</v>
      </c>
      <c r="I12" s="17">
        <v>8.060622746540723</v>
      </c>
      <c r="J12" s="17">
        <v>7.4145013634980685</v>
      </c>
      <c r="K12" s="17">
        <v>6.1614117498367289</v>
      </c>
      <c r="L12" s="17">
        <v>5.3158193860164662</v>
      </c>
      <c r="M12" s="17">
        <v>5.5598412197351612</v>
      </c>
      <c r="N12" s="17">
        <v>6.4208593050321552</v>
      </c>
      <c r="O12" s="17">
        <v>6.7472742603845397</v>
      </c>
      <c r="P12" s="17">
        <v>6.7571034355477515</v>
      </c>
      <c r="Q12" s="17">
        <v>6.4482266416138598</v>
      </c>
      <c r="R12" s="17">
        <v>4.9251135857014239</v>
      </c>
      <c r="S12" s="17"/>
      <c r="T12" s="18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</row>
    <row r="13" spans="1:81" x14ac:dyDescent="0.2">
      <c r="A13" s="16" t="s">
        <v>297</v>
      </c>
      <c r="B13" s="17">
        <v>0</v>
      </c>
      <c r="C13" s="17">
        <v>0</v>
      </c>
      <c r="D13" s="17">
        <v>0</v>
      </c>
      <c r="E13" s="17">
        <v>5.8750901901602503E-4</v>
      </c>
      <c r="F13" s="17">
        <v>1.8494561054677297E-4</v>
      </c>
      <c r="G13" s="17">
        <v>2.7520199639543309E-3</v>
      </c>
      <c r="H13" s="17">
        <v>1.7587326550784575E-3</v>
      </c>
      <c r="I13" s="17">
        <v>2.8607865877167344E-3</v>
      </c>
      <c r="J13" s="17">
        <v>3.1346773221384312E-3</v>
      </c>
      <c r="K13" s="17">
        <v>1.9704891996691256E-3</v>
      </c>
      <c r="L13" s="17">
        <v>1.7016552658180562E-3</v>
      </c>
      <c r="M13" s="17">
        <v>5.6129702357814659E-4</v>
      </c>
      <c r="N13" s="17">
        <v>1.3255894475975832E-3</v>
      </c>
      <c r="O13" s="17">
        <v>4.8269205697388058E-3</v>
      </c>
      <c r="P13" s="17">
        <v>5.9274987039438648E-3</v>
      </c>
      <c r="Q13" s="17">
        <v>3.5736966648560824E-3</v>
      </c>
      <c r="R13" s="17">
        <v>1.4992887311329006E-2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</row>
    <row r="14" spans="1:81" x14ac:dyDescent="0.2">
      <c r="A14" s="16" t="s">
        <v>298</v>
      </c>
      <c r="B14" s="17">
        <v>0</v>
      </c>
      <c r="C14" s="17">
        <v>0</v>
      </c>
      <c r="D14" s="17">
        <v>0</v>
      </c>
      <c r="E14" s="17">
        <v>5.8750901901602503E-4</v>
      </c>
      <c r="F14" s="17">
        <v>1.8494561054677297E-4</v>
      </c>
      <c r="G14" s="17">
        <v>2.7520199639543309E-3</v>
      </c>
      <c r="H14" s="17">
        <v>1.7587326550784575E-3</v>
      </c>
      <c r="I14" s="17">
        <v>2.8607865877167344E-3</v>
      </c>
      <c r="J14" s="17">
        <v>3.1346773221384312E-3</v>
      </c>
      <c r="K14" s="17">
        <v>1.9704891996691256E-3</v>
      </c>
      <c r="L14" s="17">
        <v>1.7016552658180562E-3</v>
      </c>
      <c r="M14" s="17">
        <v>5.6129702357814659E-4</v>
      </c>
      <c r="N14" s="17">
        <v>1.3255894475975832E-3</v>
      </c>
      <c r="O14" s="17">
        <v>4.8269205697388058E-3</v>
      </c>
      <c r="P14" s="17">
        <v>5.9274987039438648E-3</v>
      </c>
      <c r="Q14" s="17">
        <v>3.5736966648560824E-3</v>
      </c>
      <c r="R14" s="17">
        <v>1.4992887311329006E-2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</row>
    <row r="15" spans="1:81" x14ac:dyDescent="0.2">
      <c r="A15" s="16" t="s">
        <v>299</v>
      </c>
      <c r="B15" s="14">
        <v>1.1165477043633508E+27</v>
      </c>
      <c r="C15" s="14">
        <v>602.60783581003807</v>
      </c>
      <c r="D15" s="14">
        <v>6297.0492282922996</v>
      </c>
      <c r="E15" s="14">
        <v>239.52705227310204</v>
      </c>
      <c r="F15" s="14">
        <v>59.855246689703314</v>
      </c>
      <c r="G15" s="14">
        <v>48.308159709986377</v>
      </c>
      <c r="H15" s="14">
        <v>85.040571864504017</v>
      </c>
      <c r="I15" s="14">
        <v>33.81123873777203</v>
      </c>
      <c r="J15" s="14">
        <v>2444.3115148701277</v>
      </c>
      <c r="K15" s="14">
        <v>23.038297468917513</v>
      </c>
      <c r="L15" s="14">
        <v>20.993192179090517</v>
      </c>
      <c r="M15" s="14">
        <v>20.124568036097521</v>
      </c>
      <c r="N15" s="14">
        <v>18.005751551322195</v>
      </c>
      <c r="O15" s="14">
        <v>18.03673221638747</v>
      </c>
      <c r="P15" s="14">
        <v>16.301616853088873</v>
      </c>
      <c r="Q15" s="14">
        <v>15.336626641966435</v>
      </c>
      <c r="R15" s="14">
        <v>10.779735072542108</v>
      </c>
    </row>
    <row r="16" spans="1:81" x14ac:dyDescent="0.2">
      <c r="A16" s="19" t="s">
        <v>300</v>
      </c>
      <c r="B16" s="17">
        <v>25442266828.469212</v>
      </c>
      <c r="C16" s="17">
        <v>44444094014.162895</v>
      </c>
      <c r="D16" s="17">
        <v>60923271873.33094</v>
      </c>
      <c r="E16" s="17">
        <v>33026805362.270893</v>
      </c>
      <c r="F16" s="17">
        <v>32391028425.421921</v>
      </c>
      <c r="G16" s="17">
        <v>18499064829.07402</v>
      </c>
      <c r="H16" s="17">
        <v>13227262047.123621</v>
      </c>
      <c r="I16" s="17">
        <v>9838835844.1330299</v>
      </c>
      <c r="J16" s="17">
        <v>14360904178.724951</v>
      </c>
      <c r="K16" s="17">
        <v>13805770878.223591</v>
      </c>
      <c r="L16" s="17">
        <v>13162394735.197821</v>
      </c>
      <c r="M16" s="17">
        <v>7713718805.9079885</v>
      </c>
      <c r="N16" s="17">
        <v>4725485639.8537712</v>
      </c>
      <c r="O16" s="17">
        <v>3570351597.1669044</v>
      </c>
      <c r="P16" s="17">
        <v>4362422385.87222</v>
      </c>
      <c r="Q16" s="17">
        <v>2981193184.6328678</v>
      </c>
      <c r="R16" s="17">
        <v>10412511777.62855</v>
      </c>
      <c r="T16" s="20">
        <f>SUM(B16:R16)</f>
        <v>312887382407.19519</v>
      </c>
    </row>
    <row r="17" spans="1:20" x14ac:dyDescent="0.2">
      <c r="A17" s="19" t="s">
        <v>308</v>
      </c>
      <c r="B17" s="14">
        <v>9584939.679371845</v>
      </c>
      <c r="C17" s="14">
        <v>116650005.13833246</v>
      </c>
      <c r="D17" s="14">
        <v>450876903.03278637</v>
      </c>
      <c r="E17" s="14">
        <v>413963883.64340228</v>
      </c>
      <c r="F17" s="14">
        <v>645857578.34746134</v>
      </c>
      <c r="G17" s="14">
        <v>518692491.10046166</v>
      </c>
      <c r="H17" s="14">
        <v>432587979.63162041</v>
      </c>
      <c r="I17" s="14">
        <v>361577731.0551551</v>
      </c>
      <c r="J17" s="14">
        <v>588989401.48611879</v>
      </c>
      <c r="K17" s="14">
        <v>655773689.51902413</v>
      </c>
      <c r="L17" s="14">
        <v>688851313.68329477</v>
      </c>
      <c r="M17" s="14">
        <v>415938114.92783993</v>
      </c>
      <c r="N17" s="14">
        <v>279181205.79043251</v>
      </c>
      <c r="O17" s="14">
        <v>206283408.02006206</v>
      </c>
      <c r="P17" s="14">
        <v>288593063.68445635</v>
      </c>
      <c r="Q17" s="14">
        <v>199981355.75185364</v>
      </c>
      <c r="R17" s="14">
        <v>1142102142.0778234</v>
      </c>
      <c r="T17" s="20">
        <f>SUM(B17:R17)</f>
        <v>7415485206.5695</v>
      </c>
    </row>
    <row r="18" spans="1:20" x14ac:dyDescent="0.2">
      <c r="A18" s="16" t="s">
        <v>301</v>
      </c>
      <c r="B18" s="18">
        <f>B16/$T$16</f>
        <v>8.1314454525872687E-2</v>
      </c>
      <c r="C18" s="18">
        <f t="shared" ref="C18:R18" si="0">C16/$T$16</f>
        <v>0.14204501847352491</v>
      </c>
      <c r="D18" s="18">
        <f t="shared" si="0"/>
        <v>0.19471309902182218</v>
      </c>
      <c r="E18" s="18">
        <f t="shared" si="0"/>
        <v>0.10555492876759547</v>
      </c>
      <c r="F18" s="18">
        <f t="shared" si="0"/>
        <v>0.1035229614445362</v>
      </c>
      <c r="G18" s="18">
        <f t="shared" si="0"/>
        <v>5.9123716292909273E-2</v>
      </c>
      <c r="H18" s="18">
        <f t="shared" si="0"/>
        <v>4.2274833664943098E-2</v>
      </c>
      <c r="I18" s="18">
        <f t="shared" si="0"/>
        <v>3.1445294368977326E-2</v>
      </c>
      <c r="J18" s="18">
        <f t="shared" si="0"/>
        <v>4.5897997126760154E-2</v>
      </c>
      <c r="K18" s="18">
        <f t="shared" si="0"/>
        <v>4.4123769939232012E-2</v>
      </c>
      <c r="L18" s="18">
        <f t="shared" si="0"/>
        <v>4.2067515263584938E-2</v>
      </c>
      <c r="M18" s="18">
        <f t="shared" si="0"/>
        <v>2.4653339315131816E-2</v>
      </c>
      <c r="N18" s="18">
        <f t="shared" si="0"/>
        <v>1.5102832218730926E-2</v>
      </c>
      <c r="O18" s="18">
        <f t="shared" si="0"/>
        <v>1.1410979789911785E-2</v>
      </c>
      <c r="P18" s="18">
        <f t="shared" si="0"/>
        <v>1.394246822070605E-2</v>
      </c>
      <c r="Q18" s="18">
        <f t="shared" si="0"/>
        <v>9.528007047446576E-3</v>
      </c>
      <c r="R18" s="18">
        <f t="shared" si="0"/>
        <v>3.3278784518314605E-2</v>
      </c>
    </row>
    <row r="19" spans="1:20" x14ac:dyDescent="0.2">
      <c r="A19" s="16" t="s">
        <v>302</v>
      </c>
      <c r="B19" s="18">
        <f t="shared" ref="B19:R19" si="1">B17/$T$17</f>
        <v>1.2925573192271208E-3</v>
      </c>
      <c r="C19" s="18">
        <f t="shared" si="1"/>
        <v>1.5730596432852472E-2</v>
      </c>
      <c r="D19" s="18">
        <f t="shared" si="1"/>
        <v>6.080207706885412E-2</v>
      </c>
      <c r="E19" s="18">
        <f t="shared" si="1"/>
        <v>5.5824247788487914E-2</v>
      </c>
      <c r="F19" s="18">
        <f t="shared" si="1"/>
        <v>8.7095794861175843E-2</v>
      </c>
      <c r="G19" s="18">
        <f t="shared" si="1"/>
        <v>6.9947208665583127E-2</v>
      </c>
      <c r="H19" s="18">
        <f t="shared" si="1"/>
        <v>5.8335761933471814E-2</v>
      </c>
      <c r="I19" s="18">
        <f t="shared" si="1"/>
        <v>4.8759820966917639E-2</v>
      </c>
      <c r="J19" s="18">
        <f t="shared" si="1"/>
        <v>7.9426953878125664E-2</v>
      </c>
      <c r="K19" s="18">
        <f t="shared" si="1"/>
        <v>8.8433011630589392E-2</v>
      </c>
      <c r="L19" s="18">
        <f t="shared" si="1"/>
        <v>9.2893626579287097E-2</v>
      </c>
      <c r="M19" s="18">
        <f t="shared" si="1"/>
        <v>5.6090478686324337E-2</v>
      </c>
      <c r="N19" s="18">
        <f t="shared" si="1"/>
        <v>3.7648407085095564E-2</v>
      </c>
      <c r="O19" s="18">
        <f t="shared" si="1"/>
        <v>2.7817924555673338E-2</v>
      </c>
      <c r="P19" s="18">
        <f t="shared" si="1"/>
        <v>3.8917623816279348E-2</v>
      </c>
      <c r="Q19" s="18">
        <f t="shared" si="1"/>
        <v>2.6968074263662056E-2</v>
      </c>
      <c r="R19" s="18">
        <f t="shared" si="1"/>
        <v>0.15401583446839276</v>
      </c>
    </row>
    <row r="21" spans="1:20" x14ac:dyDescent="0.2">
      <c r="A21" s="12" t="s">
        <v>303</v>
      </c>
      <c r="B21" s="13"/>
    </row>
    <row r="22" spans="1:20" s="16" customFormat="1" x14ac:dyDescent="0.2">
      <c r="A22" s="15" t="s">
        <v>274</v>
      </c>
      <c r="B22" s="16" t="s">
        <v>275</v>
      </c>
      <c r="C22" s="16" t="s">
        <v>276</v>
      </c>
      <c r="D22" s="16" t="s">
        <v>277</v>
      </c>
      <c r="E22" s="16" t="s">
        <v>278</v>
      </c>
      <c r="F22" s="16" t="s">
        <v>279</v>
      </c>
      <c r="G22" s="16" t="s">
        <v>280</v>
      </c>
      <c r="H22" s="16" t="s">
        <v>281</v>
      </c>
      <c r="I22" s="16" t="s">
        <v>282</v>
      </c>
      <c r="J22" s="16" t="s">
        <v>283</v>
      </c>
      <c r="K22" s="16" t="s">
        <v>284</v>
      </c>
      <c r="L22" s="16" t="s">
        <v>285</v>
      </c>
      <c r="M22" s="16" t="s">
        <v>286</v>
      </c>
      <c r="N22" s="16" t="s">
        <v>287</v>
      </c>
      <c r="O22" s="16" t="s">
        <v>288</v>
      </c>
      <c r="P22" s="16" t="s">
        <v>289</v>
      </c>
      <c r="Q22" s="16" t="s">
        <v>290</v>
      </c>
      <c r="R22" s="16" t="s">
        <v>291</v>
      </c>
    </row>
    <row r="23" spans="1:20" x14ac:dyDescent="0.2">
      <c r="A23" s="16" t="s">
        <v>292</v>
      </c>
      <c r="B23" s="17">
        <v>5.4249368700968785E+32</v>
      </c>
      <c r="C23" s="17">
        <v>92702.207671666431</v>
      </c>
      <c r="D23" s="17">
        <v>173767.11606393187</v>
      </c>
      <c r="E23" s="17">
        <v>4207305.7843472864</v>
      </c>
      <c r="F23" s="17">
        <v>11998.601885240763</v>
      </c>
      <c r="G23" s="17">
        <v>43133.705471934023</v>
      </c>
      <c r="H23" s="17">
        <v>340.82551117833185</v>
      </c>
      <c r="I23" s="17">
        <v>266.79372640570028</v>
      </c>
      <c r="J23" s="17">
        <v>21368.739652924498</v>
      </c>
      <c r="K23" s="17">
        <v>240.34262934054183</v>
      </c>
      <c r="L23" s="17">
        <v>195.27435601169549</v>
      </c>
      <c r="M23" s="17">
        <v>124.22426642910328</v>
      </c>
      <c r="N23" s="17">
        <v>103.0707099690494</v>
      </c>
      <c r="O23" s="17">
        <v>95.676395950178389</v>
      </c>
      <c r="P23" s="17">
        <v>131.11031109611685</v>
      </c>
      <c r="Q23" s="17">
        <v>127.14910342382899</v>
      </c>
      <c r="R23" s="17">
        <v>71.258568304781491</v>
      </c>
    </row>
    <row r="24" spans="1:20" x14ac:dyDescent="0.2">
      <c r="A24" s="16" t="s">
        <v>293</v>
      </c>
      <c r="B24" s="17">
        <v>61040.806254312236</v>
      </c>
      <c r="C24" s="17">
        <v>3982.2246511862154</v>
      </c>
      <c r="D24" s="17">
        <v>966.50650579381045</v>
      </c>
      <c r="E24" s="17">
        <v>440.05186831977835</v>
      </c>
      <c r="F24" s="17">
        <v>303.86150544198131</v>
      </c>
      <c r="G24" s="17">
        <v>221.14008025924693</v>
      </c>
      <c r="H24" s="17">
        <v>188.14475311045294</v>
      </c>
      <c r="I24" s="17">
        <v>161.25898555561918</v>
      </c>
      <c r="J24" s="17">
        <v>145.36962237565501</v>
      </c>
      <c r="K24" s="17">
        <v>123.06971025639267</v>
      </c>
      <c r="L24" s="17">
        <v>109.45316147808779</v>
      </c>
      <c r="M24" s="17">
        <v>96.260174703728097</v>
      </c>
      <c r="N24" s="17">
        <v>85.658607454953625</v>
      </c>
      <c r="O24" s="17">
        <v>79.131526940047507</v>
      </c>
      <c r="P24" s="17">
        <v>72.59456352880224</v>
      </c>
      <c r="Q24" s="17">
        <v>64.014314928816134</v>
      </c>
      <c r="R24" s="17">
        <v>51.00385550583345</v>
      </c>
    </row>
    <row r="25" spans="1:20" x14ac:dyDescent="0.2">
      <c r="A25" s="16" t="s">
        <v>294</v>
      </c>
      <c r="B25" s="17">
        <v>25697.003909294799</v>
      </c>
      <c r="C25" s="17">
        <v>1904.6546280710318</v>
      </c>
      <c r="D25" s="17">
        <v>518.02872462996368</v>
      </c>
      <c r="E25" s="17">
        <v>247.62133498039577</v>
      </c>
      <c r="F25" s="17">
        <v>175.74359014719607</v>
      </c>
      <c r="G25" s="17">
        <v>132.09505929658559</v>
      </c>
      <c r="H25" s="17">
        <v>111.2545395086358</v>
      </c>
      <c r="I25" s="17">
        <v>97.951264561527466</v>
      </c>
      <c r="J25" s="17">
        <v>88.559621179805262</v>
      </c>
      <c r="K25" s="17">
        <v>75.767366138480753</v>
      </c>
      <c r="L25" s="17">
        <v>67.451850753995913</v>
      </c>
      <c r="M25" s="17">
        <v>58.353991173783299</v>
      </c>
      <c r="N25" s="17">
        <v>52.478331984974986</v>
      </c>
      <c r="O25" s="17">
        <v>46.0967402963974</v>
      </c>
      <c r="P25" s="17">
        <v>42.19578969262615</v>
      </c>
      <c r="Q25" s="17">
        <v>37.606065618384434</v>
      </c>
      <c r="R25" s="17">
        <v>26.87826924160262</v>
      </c>
    </row>
    <row r="26" spans="1:20" x14ac:dyDescent="0.2">
      <c r="A26" s="16" t="s">
        <v>295</v>
      </c>
      <c r="B26" s="17">
        <v>7495.2542535426219</v>
      </c>
      <c r="C26" s="17">
        <v>1033.5419820080247</v>
      </c>
      <c r="D26" s="17">
        <v>342.15794797898229</v>
      </c>
      <c r="E26" s="17">
        <v>173.36916755303398</v>
      </c>
      <c r="F26" s="17">
        <v>125.99744223653694</v>
      </c>
      <c r="G26" s="17">
        <v>98.873150188485056</v>
      </c>
      <c r="H26" s="17">
        <v>83.929854342312098</v>
      </c>
      <c r="I26" s="17">
        <v>74.169860636573063</v>
      </c>
      <c r="J26" s="17">
        <v>68.755810189522606</v>
      </c>
      <c r="K26" s="17">
        <v>58.628446633523936</v>
      </c>
      <c r="L26" s="17">
        <v>53.906377463006365</v>
      </c>
      <c r="M26" s="17">
        <v>46.219034121414708</v>
      </c>
      <c r="N26" s="17">
        <v>40.659749130524432</v>
      </c>
      <c r="O26" s="17">
        <v>34.868989320192988</v>
      </c>
      <c r="P26" s="17">
        <v>31.99668591139713</v>
      </c>
      <c r="Q26" s="17">
        <v>27.859728243243062</v>
      </c>
      <c r="R26" s="17">
        <v>18.520396702354127</v>
      </c>
    </row>
    <row r="27" spans="1:20" x14ac:dyDescent="0.2">
      <c r="A27" s="16" t="s">
        <v>296</v>
      </c>
      <c r="B27" s="17">
        <v>2134.4690126165096</v>
      </c>
      <c r="C27" s="17">
        <v>519.60794599424275</v>
      </c>
      <c r="D27" s="17">
        <v>219.04353718739912</v>
      </c>
      <c r="E27" s="17">
        <v>119.33431275414073</v>
      </c>
      <c r="F27" s="17">
        <v>90.331646617339274</v>
      </c>
      <c r="G27" s="17">
        <v>72.731711988144696</v>
      </c>
      <c r="H27" s="17">
        <v>59.99439710742439</v>
      </c>
      <c r="I27" s="17">
        <v>55.746117232133003</v>
      </c>
      <c r="J27" s="17">
        <v>50.686287049238764</v>
      </c>
      <c r="K27" s="17">
        <v>44.23247005987281</v>
      </c>
      <c r="L27" s="17">
        <v>39.450976937934655</v>
      </c>
      <c r="M27" s="17">
        <v>33.083202153820096</v>
      </c>
      <c r="N27" s="17">
        <v>30.358148338322561</v>
      </c>
      <c r="O27" s="17">
        <v>24.073549200630659</v>
      </c>
      <c r="P27" s="17">
        <v>21.929940468508754</v>
      </c>
      <c r="Q27" s="17">
        <v>20.000566078096639</v>
      </c>
      <c r="R27" s="17">
        <v>10.794545065448736</v>
      </c>
    </row>
    <row r="28" spans="1:20" x14ac:dyDescent="0.2">
      <c r="A28" s="16" t="s">
        <v>297</v>
      </c>
      <c r="B28" s="17">
        <v>0</v>
      </c>
      <c r="C28" s="17">
        <v>0</v>
      </c>
      <c r="D28" s="17">
        <v>0</v>
      </c>
      <c r="E28" s="17">
        <v>5.0400388544889867E-2</v>
      </c>
      <c r="F28" s="17">
        <v>5.5771037672692626E-2</v>
      </c>
      <c r="G28" s="17">
        <v>0.25985450269791321</v>
      </c>
      <c r="H28" s="17">
        <v>9.5208037628680773E-3</v>
      </c>
      <c r="I28" s="17">
        <v>0.15360093828272692</v>
      </c>
      <c r="J28" s="17">
        <v>1.1609261903522931E-2</v>
      </c>
      <c r="K28" s="17">
        <v>0.14355848735770455</v>
      </c>
      <c r="L28" s="17">
        <v>0.18508434657729009</v>
      </c>
      <c r="M28" s="17">
        <v>1.5037177199814973</v>
      </c>
      <c r="N28" s="17">
        <v>10.068404576463625</v>
      </c>
      <c r="O28" s="17">
        <v>4.8269205697388058E-3</v>
      </c>
      <c r="P28" s="17">
        <v>1.1623045581772318</v>
      </c>
      <c r="Q28" s="17">
        <v>3.1985154123815178</v>
      </c>
      <c r="R28" s="17">
        <v>3.2296083358322263</v>
      </c>
    </row>
    <row r="29" spans="1:20" x14ac:dyDescent="0.2">
      <c r="A29" s="16" t="s">
        <v>298</v>
      </c>
      <c r="B29" s="17">
        <v>0</v>
      </c>
      <c r="C29" s="17">
        <v>0</v>
      </c>
      <c r="D29" s="17">
        <v>0</v>
      </c>
      <c r="E29" s="17">
        <v>5.0400388544889867E-2</v>
      </c>
      <c r="F29" s="17">
        <v>5.5771037672692626E-2</v>
      </c>
      <c r="G29" s="17">
        <v>0.25985450269791321</v>
      </c>
      <c r="H29" s="17">
        <v>9.5208037628680773E-3</v>
      </c>
      <c r="I29" s="17">
        <v>0.15360093828272692</v>
      </c>
      <c r="J29" s="17">
        <v>1.1609261903522931E-2</v>
      </c>
      <c r="K29" s="17">
        <v>0.14355848735770455</v>
      </c>
      <c r="L29" s="17">
        <v>0.18508434657729009</v>
      </c>
      <c r="M29" s="17">
        <v>1.5037177199814973</v>
      </c>
      <c r="N29" s="17">
        <v>10.068404576463625</v>
      </c>
      <c r="O29" s="17">
        <v>4.8269205697388058E-3</v>
      </c>
      <c r="P29" s="17">
        <v>1.1623045581772318</v>
      </c>
      <c r="Q29" s="17">
        <v>3.1985154123815178</v>
      </c>
      <c r="R29" s="17">
        <v>3.2296083358322263</v>
      </c>
    </row>
    <row r="30" spans="1:20" x14ac:dyDescent="0.2">
      <c r="A30" s="16" t="s">
        <v>299</v>
      </c>
      <c r="B30" s="14">
        <v>3.47712804354914E+27</v>
      </c>
      <c r="C30" s="14">
        <v>1460.1817602759518</v>
      </c>
      <c r="D30" s="14">
        <v>411.37573551403119</v>
      </c>
      <c r="E30" s="14">
        <v>405.83897567739803</v>
      </c>
      <c r="F30" s="14">
        <v>140.85741190361782</v>
      </c>
      <c r="G30" s="14">
        <v>114.91397733407638</v>
      </c>
      <c r="H30" s="14">
        <v>88.302976752019106</v>
      </c>
      <c r="I30" s="14">
        <v>78.657010365698355</v>
      </c>
      <c r="J30" s="14">
        <v>81.713281670997404</v>
      </c>
      <c r="K30" s="14">
        <v>61.680838584255262</v>
      </c>
      <c r="L30" s="14">
        <v>55.02285423942751</v>
      </c>
      <c r="M30" s="14">
        <v>47.597776420247648</v>
      </c>
      <c r="N30" s="14">
        <v>41.509440199116867</v>
      </c>
      <c r="O30" s="14">
        <v>35.768894391288768</v>
      </c>
      <c r="P30" s="14">
        <v>33.377548585062605</v>
      </c>
      <c r="Q30" s="14">
        <v>29.869466271173884</v>
      </c>
      <c r="R30" s="14">
        <v>20.323173837759668</v>
      </c>
      <c r="T30" s="20"/>
    </row>
    <row r="31" spans="1:20" x14ac:dyDescent="0.2">
      <c r="A31" s="16" t="s">
        <v>300</v>
      </c>
      <c r="B31" s="14">
        <v>17482286534.821499</v>
      </c>
      <c r="C31" s="14">
        <v>23133121172.617462</v>
      </c>
      <c r="D31" s="14">
        <v>29674874924.243481</v>
      </c>
      <c r="E31" s="14">
        <v>16346043293.938353</v>
      </c>
      <c r="F31" s="14">
        <v>14658080139.604122</v>
      </c>
      <c r="G31" s="14">
        <v>7538210426.4683123</v>
      </c>
      <c r="H31" s="14">
        <v>5283420917.528903</v>
      </c>
      <c r="I31" s="14">
        <v>3628410664.4528275</v>
      </c>
      <c r="J31" s="14">
        <v>5605245668.4103804</v>
      </c>
      <c r="K31" s="14">
        <v>5761056597.1025457</v>
      </c>
      <c r="L31" s="14">
        <v>6002730051.1169109</v>
      </c>
      <c r="M31" s="14">
        <v>3743646912.5093775</v>
      </c>
      <c r="N31" s="14">
        <v>2047168248.3012583</v>
      </c>
      <c r="O31" s="14">
        <v>1666330078.7048171</v>
      </c>
      <c r="P31" s="14">
        <v>1733466792.9540036</v>
      </c>
      <c r="Q31" s="14">
        <v>1271742866.7059112</v>
      </c>
      <c r="R31" s="14">
        <v>2932980865.8238273</v>
      </c>
      <c r="T31" s="20">
        <f>SUM(B31:R31)</f>
        <v>148508816155.30399</v>
      </c>
    </row>
    <row r="32" spans="1:20" x14ac:dyDescent="0.2">
      <c r="A32" s="19" t="s">
        <v>308</v>
      </c>
      <c r="B32" s="14">
        <v>2395948.7394425129</v>
      </c>
      <c r="C32" s="14">
        <v>20301495.138985004</v>
      </c>
      <c r="D32" s="14">
        <v>81258328.47664091</v>
      </c>
      <c r="E32" s="14">
        <v>83377703.842659608</v>
      </c>
      <c r="F32" s="14">
        <v>104489082.49200706</v>
      </c>
      <c r="G32" s="14">
        <v>69961559.853403792</v>
      </c>
      <c r="H32" s="14">
        <v>58435236.575694561</v>
      </c>
      <c r="I32" s="14">
        <v>44732363.338843375</v>
      </c>
      <c r="J32" s="14">
        <v>76434686.952986643</v>
      </c>
      <c r="K32" s="14">
        <v>91027577.921121851</v>
      </c>
      <c r="L32" s="14">
        <v>106766688.54796717</v>
      </c>
      <c r="M32" s="14">
        <v>76874140.175654128</v>
      </c>
      <c r="N32" s="14">
        <v>47455551.902214438</v>
      </c>
      <c r="O32" s="14">
        <v>44807004.65943481</v>
      </c>
      <c r="P32" s="14">
        <v>52431002.011380814</v>
      </c>
      <c r="Q32" s="14">
        <v>41927659.763231307</v>
      </c>
      <c r="R32" s="14">
        <v>161876363.2545056</v>
      </c>
    </row>
    <row r="33" spans="1:20" x14ac:dyDescent="0.2">
      <c r="A33" s="16" t="s">
        <v>301</v>
      </c>
      <c r="B33" s="18">
        <f t="shared" ref="B33:R33" si="2">B31/$T$16</f>
        <v>5.5874054109570491E-2</v>
      </c>
      <c r="C33" s="18">
        <f t="shared" si="2"/>
        <v>7.3934336995768513E-2</v>
      </c>
      <c r="D33" s="18">
        <f t="shared" si="2"/>
        <v>9.484203132750256E-2</v>
      </c>
      <c r="E33" s="18">
        <f t="shared" si="2"/>
        <v>5.2242577403346445E-2</v>
      </c>
      <c r="F33" s="18">
        <f t="shared" si="2"/>
        <v>4.6847782824709534E-2</v>
      </c>
      <c r="G33" s="18">
        <f t="shared" si="2"/>
        <v>2.4092407844871162E-2</v>
      </c>
      <c r="H33" s="18">
        <f t="shared" si="2"/>
        <v>1.6886014632104911E-2</v>
      </c>
      <c r="I33" s="18">
        <f t="shared" si="2"/>
        <v>1.1596538781901958E-2</v>
      </c>
      <c r="J33" s="18">
        <f t="shared" si="2"/>
        <v>1.791457880240006E-2</v>
      </c>
      <c r="K33" s="18">
        <f t="shared" si="2"/>
        <v>1.841255646929553E-2</v>
      </c>
      <c r="L33" s="18">
        <f t="shared" si="2"/>
        <v>1.9184954039804934E-2</v>
      </c>
      <c r="M33" s="18">
        <f t="shared" si="2"/>
        <v>1.1964838222965965E-2</v>
      </c>
      <c r="N33" s="18">
        <f t="shared" si="2"/>
        <v>6.5428277502000715E-3</v>
      </c>
      <c r="O33" s="18">
        <f t="shared" si="2"/>
        <v>5.325654444372053E-3</v>
      </c>
      <c r="P33" s="18">
        <f t="shared" si="2"/>
        <v>5.5402259420549282E-3</v>
      </c>
      <c r="Q33" s="18">
        <f t="shared" si="2"/>
        <v>4.0645386749755558E-3</v>
      </c>
      <c r="R33" s="18">
        <f t="shared" si="2"/>
        <v>9.3739186389012411E-3</v>
      </c>
      <c r="T33" s="18">
        <f>SUM(B33:R33)</f>
        <v>0.47463983690474593</v>
      </c>
    </row>
    <row r="34" spans="1:20" x14ac:dyDescent="0.2">
      <c r="A34" s="16" t="s">
        <v>302</v>
      </c>
      <c r="B34" s="18">
        <f t="shared" ref="B34:R34" si="3">B32/$T$17</f>
        <v>3.231007375377005E-4</v>
      </c>
      <c r="C34" s="18">
        <f t="shared" si="3"/>
        <v>2.7377163561731034E-3</v>
      </c>
      <c r="D34" s="18">
        <f t="shared" si="3"/>
        <v>1.0957924695831478E-2</v>
      </c>
      <c r="E34" s="18">
        <f t="shared" si="3"/>
        <v>1.1243728700152207E-2</v>
      </c>
      <c r="F34" s="18">
        <f t="shared" si="3"/>
        <v>1.4090660230761227E-2</v>
      </c>
      <c r="G34" s="18">
        <f t="shared" si="3"/>
        <v>9.4345222065069598E-3</v>
      </c>
      <c r="H34" s="18">
        <f t="shared" si="3"/>
        <v>7.8801635965676017E-3</v>
      </c>
      <c r="I34" s="18">
        <f t="shared" si="3"/>
        <v>6.0322908201899238E-3</v>
      </c>
      <c r="J34" s="18">
        <f t="shared" si="3"/>
        <v>1.0307442442912824E-2</v>
      </c>
      <c r="K34" s="18">
        <f t="shared" si="3"/>
        <v>1.227533672921079E-2</v>
      </c>
      <c r="L34" s="18">
        <f t="shared" si="3"/>
        <v>1.4397802109210709E-2</v>
      </c>
      <c r="M34" s="18">
        <f t="shared" si="3"/>
        <v>1.0366704003070503E-2</v>
      </c>
      <c r="N34" s="18">
        <f t="shared" si="3"/>
        <v>6.3995208108800199E-3</v>
      </c>
      <c r="O34" s="18">
        <f t="shared" si="3"/>
        <v>6.0423564219020424E-3</v>
      </c>
      <c r="P34" s="18">
        <f t="shared" si="3"/>
        <v>7.0704748982482399E-3</v>
      </c>
      <c r="Q34" s="18">
        <f t="shared" si="3"/>
        <v>5.6540682902430856E-3</v>
      </c>
      <c r="R34" s="18">
        <f t="shared" si="3"/>
        <v>2.1829503902333548E-2</v>
      </c>
      <c r="T34" s="18">
        <f>SUM(B34:R34)</f>
        <v>0.15704331695173196</v>
      </c>
    </row>
    <row r="36" spans="1:20" x14ac:dyDescent="0.2">
      <c r="A36" s="12" t="s">
        <v>304</v>
      </c>
      <c r="B36" s="13"/>
    </row>
    <row r="37" spans="1:20" s="16" customFormat="1" x14ac:dyDescent="0.2">
      <c r="A37" s="15" t="s">
        <v>274</v>
      </c>
      <c r="B37" s="16" t="s">
        <v>275</v>
      </c>
      <c r="C37" s="16" t="s">
        <v>276</v>
      </c>
      <c r="D37" s="16" t="s">
        <v>277</v>
      </c>
      <c r="E37" s="16" t="s">
        <v>278</v>
      </c>
      <c r="F37" s="16" t="s">
        <v>279</v>
      </c>
      <c r="G37" s="16" t="s">
        <v>280</v>
      </c>
      <c r="H37" s="16" t="s">
        <v>281</v>
      </c>
      <c r="I37" s="16" t="s">
        <v>282</v>
      </c>
      <c r="J37" s="16" t="s">
        <v>283</v>
      </c>
      <c r="K37" s="16" t="s">
        <v>284</v>
      </c>
      <c r="L37" s="16" t="s">
        <v>285</v>
      </c>
      <c r="M37" s="16" t="s">
        <v>286</v>
      </c>
      <c r="N37" s="16" t="s">
        <v>287</v>
      </c>
      <c r="O37" s="16" t="s">
        <v>288</v>
      </c>
      <c r="P37" s="16" t="s">
        <v>289</v>
      </c>
      <c r="Q37" s="16" t="s">
        <v>290</v>
      </c>
      <c r="R37" s="16" t="s">
        <v>291</v>
      </c>
    </row>
    <row r="38" spans="1:20" x14ac:dyDescent="0.2">
      <c r="A38" s="16" t="s">
        <v>292</v>
      </c>
      <c r="B38" s="17">
        <v>5.4395147972943501E+17</v>
      </c>
      <c r="C38" s="17">
        <v>3848230.5493010571</v>
      </c>
      <c r="D38" s="17">
        <v>88609.574858013453</v>
      </c>
      <c r="E38" s="17">
        <v>48409.709160665618</v>
      </c>
      <c r="F38" s="17">
        <v>1041.8658079814109</v>
      </c>
      <c r="G38" s="17">
        <v>472.6609769783816</v>
      </c>
      <c r="H38" s="17">
        <v>348.94862271261002</v>
      </c>
      <c r="I38" s="17">
        <v>992.75979605461612</v>
      </c>
      <c r="J38" s="17">
        <v>282.7528382490587</v>
      </c>
      <c r="K38" s="17">
        <v>172.48885277565179</v>
      </c>
      <c r="L38" s="17">
        <v>169.19846206852534</v>
      </c>
      <c r="M38" s="17">
        <v>102.78963543488493</v>
      </c>
      <c r="N38" s="17">
        <v>94.99385510291745</v>
      </c>
      <c r="O38" s="17">
        <v>72.639136276701876</v>
      </c>
      <c r="P38" s="17">
        <v>63.810019726421096</v>
      </c>
      <c r="Q38" s="17">
        <v>71.611168574664916</v>
      </c>
      <c r="R38" s="17">
        <v>43.266353809266164</v>
      </c>
    </row>
    <row r="39" spans="1:20" x14ac:dyDescent="0.2">
      <c r="A39" s="16" t="s">
        <v>293</v>
      </c>
      <c r="B39" s="17">
        <v>4934.4818443404711</v>
      </c>
      <c r="C39" s="17">
        <v>1130.8519478224448</v>
      </c>
      <c r="D39" s="17">
        <v>426.79573684411287</v>
      </c>
      <c r="E39" s="17">
        <v>215.96702376262908</v>
      </c>
      <c r="F39" s="17">
        <v>145.25073674598343</v>
      </c>
      <c r="G39" s="17">
        <v>113.27578633237573</v>
      </c>
      <c r="H39" s="17">
        <v>91.785628734641946</v>
      </c>
      <c r="I39" s="17">
        <v>83.314787562329514</v>
      </c>
      <c r="J39" s="17">
        <v>67.114361210842418</v>
      </c>
      <c r="K39" s="17">
        <v>55.9326936013981</v>
      </c>
      <c r="L39" s="17">
        <v>48.765352287317398</v>
      </c>
      <c r="M39" s="17">
        <v>41.96396161431008</v>
      </c>
      <c r="N39" s="17">
        <v>36.383134313999754</v>
      </c>
      <c r="O39" s="17">
        <v>35.916009444668497</v>
      </c>
      <c r="P39" s="17">
        <v>30.722972590566322</v>
      </c>
      <c r="Q39" s="17">
        <v>27.430504582622817</v>
      </c>
      <c r="R39" s="17">
        <v>24.561484502709614</v>
      </c>
    </row>
    <row r="40" spans="1:20" x14ac:dyDescent="0.2">
      <c r="A40" s="16" t="s">
        <v>294</v>
      </c>
      <c r="B40" s="17">
        <v>1973.7927377361884</v>
      </c>
      <c r="C40" s="17">
        <v>472.81232017584796</v>
      </c>
      <c r="D40" s="17">
        <v>197.54649347200461</v>
      </c>
      <c r="E40" s="17">
        <v>100.34080108647092</v>
      </c>
      <c r="F40" s="17">
        <v>66.687350814788815</v>
      </c>
      <c r="G40" s="17">
        <v>51.875180900030841</v>
      </c>
      <c r="H40" s="17">
        <v>42.680470747391126</v>
      </c>
      <c r="I40" s="17">
        <v>39.050481742112638</v>
      </c>
      <c r="J40" s="17">
        <v>32.195893649336782</v>
      </c>
      <c r="K40" s="17">
        <v>27.67082387280497</v>
      </c>
      <c r="L40" s="17">
        <v>25.618431550107715</v>
      </c>
      <c r="M40" s="17">
        <v>22.883401280514725</v>
      </c>
      <c r="N40" s="17">
        <v>20.38888668600843</v>
      </c>
      <c r="O40" s="17">
        <v>19.725744501430324</v>
      </c>
      <c r="P40" s="17">
        <v>17.36207477489927</v>
      </c>
      <c r="Q40" s="17">
        <v>15.677495562178384</v>
      </c>
      <c r="R40" s="17">
        <v>14.009491984965713</v>
      </c>
    </row>
    <row r="41" spans="1:20" x14ac:dyDescent="0.2">
      <c r="A41" s="16" t="s">
        <v>295</v>
      </c>
      <c r="B41" s="17">
        <v>66.975152389639661</v>
      </c>
      <c r="C41" s="17">
        <v>187.01452078504349</v>
      </c>
      <c r="D41" s="17">
        <v>104.97735415005997</v>
      </c>
      <c r="E41" s="17">
        <v>54.958843214218845</v>
      </c>
      <c r="F41" s="17">
        <v>36.445718110805416</v>
      </c>
      <c r="G41" s="17">
        <v>29.002139642784762</v>
      </c>
      <c r="H41" s="17">
        <v>25.558834016351135</v>
      </c>
      <c r="I41" s="17">
        <v>23.659249791854823</v>
      </c>
      <c r="J41" s="17">
        <v>20.064444700007055</v>
      </c>
      <c r="K41" s="17">
        <v>17.351298956076871</v>
      </c>
      <c r="L41" s="17">
        <v>16.640771414392074</v>
      </c>
      <c r="M41" s="17">
        <v>15.772897130715954</v>
      </c>
      <c r="N41" s="17">
        <v>13.755960465313546</v>
      </c>
      <c r="O41" s="17">
        <v>13.983542448180653</v>
      </c>
      <c r="P41" s="17">
        <v>12.265552318424108</v>
      </c>
      <c r="Q41" s="17">
        <v>11.373920930958125</v>
      </c>
      <c r="R41" s="17">
        <v>10.005040990855619</v>
      </c>
    </row>
    <row r="42" spans="1:20" x14ac:dyDescent="0.2">
      <c r="A42" s="16" t="s">
        <v>296</v>
      </c>
      <c r="B42" s="17">
        <v>0</v>
      </c>
      <c r="C42" s="17">
        <v>34.119235078116766</v>
      </c>
      <c r="D42" s="17">
        <v>44.713664557265773</v>
      </c>
      <c r="E42" s="17">
        <v>23.256652635698806</v>
      </c>
      <c r="F42" s="17">
        <v>14.311760193992408</v>
      </c>
      <c r="G42" s="17">
        <v>10.941443945134253</v>
      </c>
      <c r="H42" s="17">
        <v>9.9436987558905763</v>
      </c>
      <c r="I42" s="17">
        <v>9.540944528634725</v>
      </c>
      <c r="J42" s="17">
        <v>8.9169152749996901</v>
      </c>
      <c r="K42" s="17">
        <v>8.8295773870762204</v>
      </c>
      <c r="L42" s="17">
        <v>10.187151058634596</v>
      </c>
      <c r="M42" s="17">
        <v>10.163027724651153</v>
      </c>
      <c r="N42" s="17">
        <v>9.7260549340142131</v>
      </c>
      <c r="O42" s="17">
        <v>8.9322345392715423</v>
      </c>
      <c r="P42" s="17">
        <v>8.4548095644545693</v>
      </c>
      <c r="Q42" s="17">
        <v>7.8421562152154296</v>
      </c>
      <c r="R42" s="17">
        <v>6.9748303064697783</v>
      </c>
    </row>
    <row r="43" spans="1:20" x14ac:dyDescent="0.2">
      <c r="A43" s="16" t="s">
        <v>297</v>
      </c>
      <c r="B43" s="17">
        <v>0</v>
      </c>
      <c r="C43" s="17">
        <v>0</v>
      </c>
      <c r="D43" s="17">
        <v>0</v>
      </c>
      <c r="E43" s="17">
        <v>1.0363444963007349E-2</v>
      </c>
      <c r="F43" s="17">
        <v>7.3585460324560375E-3</v>
      </c>
      <c r="G43" s="17">
        <v>3.7262165911814554E-3</v>
      </c>
      <c r="H43" s="17">
        <v>1.0836622137975482E-2</v>
      </c>
      <c r="I43" s="17">
        <v>3.147853905596415E-2</v>
      </c>
      <c r="J43" s="17">
        <v>1.4583491936435692E-2</v>
      </c>
      <c r="K43" s="17">
        <v>0.13864548066614443</v>
      </c>
      <c r="L43" s="17">
        <v>0.50609914351544893</v>
      </c>
      <c r="M43" s="17">
        <v>1.3583878964270102</v>
      </c>
      <c r="N43" s="17">
        <v>1.4739156562339699</v>
      </c>
      <c r="O43" s="17">
        <v>0.54540599148510871</v>
      </c>
      <c r="P43" s="17">
        <v>0.62814199376213431</v>
      </c>
      <c r="Q43" s="17">
        <v>0.26376729068924143</v>
      </c>
      <c r="R43" s="17">
        <v>0.4603164385441294</v>
      </c>
    </row>
    <row r="44" spans="1:20" x14ac:dyDescent="0.2">
      <c r="A44" s="16" t="s">
        <v>298</v>
      </c>
      <c r="B44" s="17">
        <v>0</v>
      </c>
      <c r="C44" s="17">
        <v>0</v>
      </c>
      <c r="D44" s="17">
        <v>0</v>
      </c>
      <c r="E44" s="17">
        <v>1.0363444963007349E-2</v>
      </c>
      <c r="F44" s="17">
        <v>7.3585460324560375E-3</v>
      </c>
      <c r="G44" s="17">
        <v>3.7262165911814554E-3</v>
      </c>
      <c r="H44" s="17">
        <v>1.0836622137975482E-2</v>
      </c>
      <c r="I44" s="17">
        <v>3.147853905596415E-2</v>
      </c>
      <c r="J44" s="17">
        <v>1.4583491936435692E-2</v>
      </c>
      <c r="K44" s="17">
        <v>0.13864548066614443</v>
      </c>
      <c r="L44" s="17">
        <v>0.50609914351544893</v>
      </c>
      <c r="M44" s="17">
        <v>1.3583878964270102</v>
      </c>
      <c r="N44" s="17">
        <v>1.4739156562339699</v>
      </c>
      <c r="O44" s="17">
        <v>0.54540599148510871</v>
      </c>
      <c r="P44" s="17">
        <v>0.62814199376213431</v>
      </c>
      <c r="Q44" s="17">
        <v>0.26376729068924143</v>
      </c>
      <c r="R44" s="17">
        <v>0.4603164385441294</v>
      </c>
    </row>
    <row r="45" spans="1:20" x14ac:dyDescent="0.2">
      <c r="A45" s="16" t="s">
        <v>299</v>
      </c>
      <c r="B45" s="14">
        <v>9610806371011.5645</v>
      </c>
      <c r="C45" s="14">
        <v>408.93318337665414</v>
      </c>
      <c r="D45" s="14">
        <v>150.3402958427626</v>
      </c>
      <c r="E45" s="14">
        <v>77.577157507685868</v>
      </c>
      <c r="F45" s="14">
        <v>48.986390477584322</v>
      </c>
      <c r="G45" s="14">
        <v>36.507090861318616</v>
      </c>
      <c r="H45" s="14">
        <v>30.622546274562762</v>
      </c>
      <c r="I45" s="14">
        <v>27.749409281031188</v>
      </c>
      <c r="J45" s="14">
        <v>23.779309293138983</v>
      </c>
      <c r="K45" s="14">
        <v>20.523113248245185</v>
      </c>
      <c r="L45" s="14">
        <v>19.77028175545221</v>
      </c>
      <c r="M45" s="14">
        <v>18.413876209618017</v>
      </c>
      <c r="N45" s="14">
        <v>16.197386829596983</v>
      </c>
      <c r="O45" s="14">
        <v>16.013300603541289</v>
      </c>
      <c r="P45" s="14">
        <v>13.980168939799089</v>
      </c>
      <c r="Q45" s="14">
        <v>12.769324872019514</v>
      </c>
      <c r="R45" s="14">
        <v>11.257019964890604</v>
      </c>
    </row>
    <row r="46" spans="1:20" x14ac:dyDescent="0.2">
      <c r="A46" s="16" t="s">
        <v>300</v>
      </c>
      <c r="B46" s="14">
        <v>6627309908.9876356</v>
      </c>
      <c r="C46" s="14">
        <v>17105833070.525991</v>
      </c>
      <c r="D46" s="14">
        <v>21154241807.273136</v>
      </c>
      <c r="E46" s="14">
        <v>10659183546.814486</v>
      </c>
      <c r="F46" s="14">
        <v>10721352606.385876</v>
      </c>
      <c r="G46" s="14">
        <v>6098348241.0312109</v>
      </c>
      <c r="H46" s="14">
        <v>4654641941.8956375</v>
      </c>
      <c r="I46" s="14">
        <v>3827213532.4884715</v>
      </c>
      <c r="J46" s="14">
        <v>5508202633.7867918</v>
      </c>
      <c r="K46" s="14">
        <v>4911592847.6031694</v>
      </c>
      <c r="L46" s="14">
        <v>4133718035.1886501</v>
      </c>
      <c r="M46" s="14">
        <v>2341605544.3180051</v>
      </c>
      <c r="N46" s="14">
        <v>1579554899.6370049</v>
      </c>
      <c r="O46" s="14">
        <v>1131008483.0497375</v>
      </c>
      <c r="P46" s="14">
        <v>1616540198.5900834</v>
      </c>
      <c r="Q46" s="14">
        <v>1179467912.5865393</v>
      </c>
      <c r="R46" s="14">
        <v>4927905317.9275627</v>
      </c>
      <c r="T46" s="20">
        <f>SUM(B46:R46)</f>
        <v>108177720528.08998</v>
      </c>
    </row>
    <row r="47" spans="1:20" x14ac:dyDescent="0.2">
      <c r="A47" s="19" t="s">
        <v>308</v>
      </c>
      <c r="B47" s="14">
        <v>5121195.0511724679</v>
      </c>
      <c r="C47" s="14">
        <v>54303714.642441124</v>
      </c>
      <c r="D47" s="14">
        <v>164031820.09562224</v>
      </c>
      <c r="E47" s="14">
        <v>147351241.88649818</v>
      </c>
      <c r="F47" s="14">
        <v>225674615.04317778</v>
      </c>
      <c r="G47" s="14">
        <v>169061791.46899822</v>
      </c>
      <c r="H47" s="14">
        <v>154325410.81806362</v>
      </c>
      <c r="I47" s="14">
        <v>139759837.19290873</v>
      </c>
      <c r="J47" s="14">
        <v>233959509.90301251</v>
      </c>
      <c r="K47" s="14">
        <v>241109351.38425961</v>
      </c>
      <c r="L47" s="14">
        <v>211072989.17477995</v>
      </c>
      <c r="M47" s="14">
        <v>128232093.4260771</v>
      </c>
      <c r="N47" s="14">
        <v>97824426.15355666</v>
      </c>
      <c r="O47" s="14">
        <v>71319379.262395352</v>
      </c>
      <c r="P47" s="14">
        <v>116678462.90934019</v>
      </c>
      <c r="Q47" s="14">
        <v>91736335.378583252</v>
      </c>
      <c r="R47" s="14">
        <v>487755836.14729267</v>
      </c>
    </row>
    <row r="48" spans="1:20" x14ac:dyDescent="0.2">
      <c r="A48" s="16" t="s">
        <v>301</v>
      </c>
      <c r="B48" s="18">
        <f t="shared" ref="B48:R48" si="4">B46/$T$16</f>
        <v>2.1181135071668626E-2</v>
      </c>
      <c r="C48" s="18">
        <f t="shared" si="4"/>
        <v>5.4670894489009039E-2</v>
      </c>
      <c r="D48" s="18">
        <f t="shared" si="4"/>
        <v>6.7609763118356647E-2</v>
      </c>
      <c r="E48" s="18">
        <f t="shared" si="4"/>
        <v>3.4067156894625118E-2</v>
      </c>
      <c r="F48" s="18">
        <f t="shared" si="4"/>
        <v>3.4265851578613629E-2</v>
      </c>
      <c r="G48" s="18">
        <f t="shared" si="4"/>
        <v>1.9490553419296248E-2</v>
      </c>
      <c r="H48" s="18">
        <f t="shared" si="4"/>
        <v>1.4876413059821101E-2</v>
      </c>
      <c r="I48" s="18">
        <f t="shared" si="4"/>
        <v>1.2231920325593995E-2</v>
      </c>
      <c r="J48" s="18">
        <f t="shared" si="4"/>
        <v>1.7604425564909341E-2</v>
      </c>
      <c r="K48" s="18">
        <f t="shared" si="4"/>
        <v>1.5697637948247994E-2</v>
      </c>
      <c r="L48" s="18">
        <f t="shared" si="4"/>
        <v>1.3211520398764378E-2</v>
      </c>
      <c r="M48" s="18">
        <f t="shared" si="4"/>
        <v>7.4838605708638425E-3</v>
      </c>
      <c r="N48" s="18">
        <f t="shared" si="4"/>
        <v>5.0483176646009785E-3</v>
      </c>
      <c r="O48" s="18">
        <f t="shared" si="4"/>
        <v>3.6147462206636066E-3</v>
      </c>
      <c r="P48" s="18">
        <f t="shared" si="4"/>
        <v>5.1665240897643475E-3</v>
      </c>
      <c r="Q48" s="18">
        <f t="shared" si="4"/>
        <v>3.7696244045135907E-3</v>
      </c>
      <c r="R48" s="18">
        <f t="shared" si="4"/>
        <v>1.574977322516103E-2</v>
      </c>
      <c r="T48" s="18">
        <f>SUM(B48:R48)</f>
        <v>0.34574011804447352</v>
      </c>
    </row>
    <row r="49" spans="1:20" x14ac:dyDescent="0.2">
      <c r="A49" s="16" t="s">
        <v>302</v>
      </c>
      <c r="B49" s="18">
        <f t="shared" ref="B49:R49" si="5">B47/$T$17</f>
        <v>6.9060822164887026E-4</v>
      </c>
      <c r="C49" s="18">
        <f t="shared" si="5"/>
        <v>7.3230157069604255E-3</v>
      </c>
      <c r="D49" s="18">
        <f t="shared" si="5"/>
        <v>2.2120173599740143E-2</v>
      </c>
      <c r="E49" s="18">
        <f t="shared" si="5"/>
        <v>1.98707485460233E-2</v>
      </c>
      <c r="F49" s="18">
        <f t="shared" si="5"/>
        <v>3.0432885880919691E-2</v>
      </c>
      <c r="G49" s="18">
        <f t="shared" si="5"/>
        <v>2.2798480040014592E-2</v>
      </c>
      <c r="H49" s="18">
        <f t="shared" si="5"/>
        <v>2.0811235747776047E-2</v>
      </c>
      <c r="I49" s="18">
        <f t="shared" si="5"/>
        <v>1.8847025285559628E-2</v>
      </c>
      <c r="J49" s="18">
        <f t="shared" si="5"/>
        <v>3.1550128330880355E-2</v>
      </c>
      <c r="K49" s="18">
        <f t="shared" si="5"/>
        <v>3.2514305492870092E-2</v>
      </c>
      <c r="L49" s="18">
        <f t="shared" si="5"/>
        <v>2.8463813667619069E-2</v>
      </c>
      <c r="M49" s="18">
        <f t="shared" si="5"/>
        <v>1.7292475118482361E-2</v>
      </c>
      <c r="N49" s="18">
        <f t="shared" si="5"/>
        <v>1.3191911712923707E-2</v>
      </c>
      <c r="O49" s="18">
        <f t="shared" si="5"/>
        <v>9.6176281491617485E-3</v>
      </c>
      <c r="P49" s="18">
        <f t="shared" si="5"/>
        <v>1.5734434047009201E-2</v>
      </c>
      <c r="Q49" s="18">
        <f t="shared" si="5"/>
        <v>1.2370914757851924E-2</v>
      </c>
      <c r="R49" s="18">
        <f t="shared" si="5"/>
        <v>6.5775309714754981E-2</v>
      </c>
      <c r="T49" s="18">
        <f>SUM(B49:R49)</f>
        <v>0.36940509402019611</v>
      </c>
    </row>
    <row r="51" spans="1:20" x14ac:dyDescent="0.2">
      <c r="A51" s="12" t="s">
        <v>305</v>
      </c>
      <c r="B51" s="13"/>
    </row>
    <row r="52" spans="1:20" s="16" customFormat="1" x14ac:dyDescent="0.2">
      <c r="A52" s="15" t="s">
        <v>274</v>
      </c>
      <c r="B52" s="16" t="s">
        <v>275</v>
      </c>
      <c r="C52" s="16" t="s">
        <v>276</v>
      </c>
      <c r="D52" s="16" t="s">
        <v>277</v>
      </c>
      <c r="E52" s="16" t="s">
        <v>278</v>
      </c>
      <c r="F52" s="16" t="s">
        <v>279</v>
      </c>
      <c r="G52" s="16" t="s">
        <v>280</v>
      </c>
      <c r="H52" s="16" t="s">
        <v>281</v>
      </c>
      <c r="I52" s="16" t="s">
        <v>282</v>
      </c>
      <c r="J52" s="16" t="s">
        <v>283</v>
      </c>
      <c r="K52" s="16" t="s">
        <v>284</v>
      </c>
      <c r="L52" s="16" t="s">
        <v>285</v>
      </c>
      <c r="M52" s="16" t="s">
        <v>286</v>
      </c>
      <c r="N52" s="16" t="s">
        <v>287</v>
      </c>
      <c r="O52" s="16" t="s">
        <v>288</v>
      </c>
      <c r="P52" s="16" t="s">
        <v>289</v>
      </c>
      <c r="Q52" s="16" t="s">
        <v>290</v>
      </c>
      <c r="R52" s="16" t="s">
        <v>291</v>
      </c>
    </row>
    <row r="53" spans="1:20" x14ac:dyDescent="0.2">
      <c r="A53" s="16" t="s">
        <v>292</v>
      </c>
      <c r="B53" s="17">
        <v>3.21767867936546E+19</v>
      </c>
      <c r="C53" s="17">
        <v>101320.35014204349</v>
      </c>
      <c r="D53" s="17">
        <v>4784.1731813503993</v>
      </c>
      <c r="E53" s="17">
        <v>581.45150830039188</v>
      </c>
      <c r="F53" s="17">
        <v>1048.8820604577604</v>
      </c>
      <c r="G53" s="17">
        <v>400.51781029009521</v>
      </c>
      <c r="H53" s="17">
        <v>184.13659147575669</v>
      </c>
      <c r="I53" s="17">
        <v>213.2534978899198</v>
      </c>
      <c r="J53" s="17">
        <v>101.03305251633712</v>
      </c>
      <c r="K53" s="17">
        <v>101.72030106418859</v>
      </c>
      <c r="L53" s="17">
        <v>52.046425483679471</v>
      </c>
      <c r="M53" s="17">
        <v>55.78437344212589</v>
      </c>
      <c r="N53" s="17">
        <v>45.147126878450678</v>
      </c>
      <c r="O53" s="17">
        <v>38.741829034250529</v>
      </c>
      <c r="P53" s="17">
        <v>40.620129692196457</v>
      </c>
      <c r="Q53" s="17">
        <v>33.265588181039092</v>
      </c>
      <c r="R53" s="17">
        <v>39.819114846272498</v>
      </c>
    </row>
    <row r="54" spans="1:20" x14ac:dyDescent="0.2">
      <c r="A54" s="16" t="s">
        <v>293</v>
      </c>
      <c r="B54" s="17">
        <v>4933.0257591373147</v>
      </c>
      <c r="C54" s="17">
        <v>565.85165211224319</v>
      </c>
      <c r="D54" s="17">
        <v>248.12368131946118</v>
      </c>
      <c r="E54" s="17">
        <v>119.59574829219929</v>
      </c>
      <c r="F54" s="17">
        <v>66.944206642424277</v>
      </c>
      <c r="G54" s="17">
        <v>46.199273106377305</v>
      </c>
      <c r="H54" s="17">
        <v>39.095625751124288</v>
      </c>
      <c r="I54" s="17">
        <v>35.118599091277957</v>
      </c>
      <c r="J54" s="17">
        <v>31.455022927810393</v>
      </c>
      <c r="K54" s="17">
        <v>26.096189314806317</v>
      </c>
      <c r="L54" s="17">
        <v>22.933008020473615</v>
      </c>
      <c r="M54" s="17">
        <v>20.767802123489403</v>
      </c>
      <c r="N54" s="17">
        <v>21.783951907920468</v>
      </c>
      <c r="O54" s="17">
        <v>18.383479890237325</v>
      </c>
      <c r="P54" s="17">
        <v>20.097655618567309</v>
      </c>
      <c r="Q54" s="17">
        <v>18.219785662511143</v>
      </c>
      <c r="R54" s="17">
        <v>12.396725040210718</v>
      </c>
    </row>
    <row r="55" spans="1:20" x14ac:dyDescent="0.2">
      <c r="A55" s="16" t="s">
        <v>294</v>
      </c>
      <c r="B55" s="17">
        <v>1973.2103036549258</v>
      </c>
      <c r="C55" s="17">
        <v>226.34066084489726</v>
      </c>
      <c r="D55" s="17">
        <v>107.32000869623751</v>
      </c>
      <c r="E55" s="17">
        <v>56.594443139218001</v>
      </c>
      <c r="F55" s="17">
        <v>33.195451137747739</v>
      </c>
      <c r="G55" s="17">
        <v>23.913998357089479</v>
      </c>
      <c r="H55" s="17">
        <v>20.143441576249323</v>
      </c>
      <c r="I55" s="17">
        <v>17.897833180996297</v>
      </c>
      <c r="J55" s="17">
        <v>15.772752352152896</v>
      </c>
      <c r="K55" s="17">
        <v>12.852416558118113</v>
      </c>
      <c r="L55" s="17">
        <v>10.980437856769917</v>
      </c>
      <c r="M55" s="17">
        <v>10.06607671020754</v>
      </c>
      <c r="N55" s="17">
        <v>10.767733913674338</v>
      </c>
      <c r="O55" s="17">
        <v>9.8891905747135862</v>
      </c>
      <c r="P55" s="17">
        <v>10.711569128953009</v>
      </c>
      <c r="Q55" s="17">
        <v>9.9020947389647347</v>
      </c>
      <c r="R55" s="17">
        <v>7.3164287635536258</v>
      </c>
    </row>
    <row r="56" spans="1:20" x14ac:dyDescent="0.2">
      <c r="A56" s="16" t="s">
        <v>295</v>
      </c>
      <c r="B56" s="17">
        <v>37.649497343943025</v>
      </c>
      <c r="C56" s="17">
        <v>56.315579054370289</v>
      </c>
      <c r="D56" s="17">
        <v>45.575835557403138</v>
      </c>
      <c r="E56" s="17">
        <v>31.215232502453944</v>
      </c>
      <c r="F56" s="17">
        <v>20.011003187507221</v>
      </c>
      <c r="G56" s="17">
        <v>15.047658435932787</v>
      </c>
      <c r="H56" s="17">
        <v>12.572005078364693</v>
      </c>
      <c r="I56" s="17">
        <v>10.890281794862616</v>
      </c>
      <c r="J56" s="17">
        <v>9.5788260331693031</v>
      </c>
      <c r="K56" s="17">
        <v>7.6038083095293061</v>
      </c>
      <c r="L56" s="17">
        <v>5.9587121527723559</v>
      </c>
      <c r="M56" s="17">
        <v>5.4712888303177012</v>
      </c>
      <c r="N56" s="17">
        <v>6.5529773676495466</v>
      </c>
      <c r="O56" s="17">
        <v>7.2045316481616881</v>
      </c>
      <c r="P56" s="17">
        <v>7.0981135058786577</v>
      </c>
      <c r="Q56" s="17">
        <v>6.6509335345803917</v>
      </c>
      <c r="R56" s="17">
        <v>5.4064189040228943</v>
      </c>
    </row>
    <row r="57" spans="1:20" x14ac:dyDescent="0.2">
      <c r="A57" s="16" t="s">
        <v>296</v>
      </c>
      <c r="B57" s="17">
        <v>0</v>
      </c>
      <c r="C57" s="17">
        <v>0</v>
      </c>
      <c r="D57" s="17">
        <v>13.450893614088386</v>
      </c>
      <c r="E57" s="17">
        <v>14.593573037230477</v>
      </c>
      <c r="F57" s="17">
        <v>10.696280801296716</v>
      </c>
      <c r="G57" s="17">
        <v>9.0571485242309251</v>
      </c>
      <c r="H57" s="17">
        <v>7.5086521263326782</v>
      </c>
      <c r="I57" s="17">
        <v>6.4173225741418598</v>
      </c>
      <c r="J57" s="17">
        <v>5.3179053017145641</v>
      </c>
      <c r="K57" s="17">
        <v>4.0232347203259788</v>
      </c>
      <c r="L57" s="17">
        <v>3.0120577476341199</v>
      </c>
      <c r="M57" s="17">
        <v>2.9315931013529628</v>
      </c>
      <c r="N57" s="17">
        <v>3.4235885841769167</v>
      </c>
      <c r="O57" s="17">
        <v>4.2263310310310951</v>
      </c>
      <c r="P57" s="17">
        <v>4.45417813587681</v>
      </c>
      <c r="Q57" s="17">
        <v>4.3569674566004624</v>
      </c>
      <c r="R57" s="17">
        <v>3.9295645791155644</v>
      </c>
    </row>
    <row r="58" spans="1:20" x14ac:dyDescent="0.2">
      <c r="A58" s="16" t="s">
        <v>297</v>
      </c>
      <c r="B58" s="17">
        <v>0</v>
      </c>
      <c r="C58" s="17">
        <v>0</v>
      </c>
      <c r="D58" s="17">
        <v>0</v>
      </c>
      <c r="E58" s="17">
        <v>5.4901418191105394E-3</v>
      </c>
      <c r="F58" s="17">
        <v>4.9391391292391632E-3</v>
      </c>
      <c r="G58" s="17">
        <v>5.6285431640232782E-3</v>
      </c>
      <c r="H58" s="17">
        <v>1.7587326550784575E-3</v>
      </c>
      <c r="I58" s="17">
        <v>1.6688858149707178E-2</v>
      </c>
      <c r="J58" s="17">
        <v>4.3580516048191973E-3</v>
      </c>
      <c r="K58" s="17">
        <v>3.0926861827745497E-2</v>
      </c>
      <c r="L58" s="17">
        <v>8.1480740236772702E-3</v>
      </c>
      <c r="M58" s="17">
        <v>0.10054193289394545</v>
      </c>
      <c r="N58" s="17">
        <v>0.12001703751906537</v>
      </c>
      <c r="O58" s="17">
        <v>0.26674192741223868</v>
      </c>
      <c r="P58" s="17">
        <v>0.54979647533589304</v>
      </c>
      <c r="Q58" s="17">
        <v>0.82753774005712288</v>
      </c>
      <c r="R58" s="17">
        <v>0.2194547372344052</v>
      </c>
    </row>
    <row r="59" spans="1:20" x14ac:dyDescent="0.2">
      <c r="A59" s="16" t="s">
        <v>298</v>
      </c>
      <c r="B59" s="17">
        <v>0</v>
      </c>
      <c r="C59" s="17">
        <v>0</v>
      </c>
      <c r="D59" s="17">
        <v>0</v>
      </c>
      <c r="E59" s="17">
        <v>5.4901418191105394E-3</v>
      </c>
      <c r="F59" s="17">
        <v>4.9391391292391632E-3</v>
      </c>
      <c r="G59" s="17">
        <v>5.6285431640232782E-3</v>
      </c>
      <c r="H59" s="17">
        <v>1.7587326550784575E-3</v>
      </c>
      <c r="I59" s="17">
        <v>1.6688858149707178E-2</v>
      </c>
      <c r="J59" s="17">
        <v>4.3580516048191973E-3</v>
      </c>
      <c r="K59" s="17">
        <v>3.0926861827745497E-2</v>
      </c>
      <c r="L59" s="17">
        <v>8.1480740236772702E-3</v>
      </c>
      <c r="M59" s="17">
        <v>0.10054193289394545</v>
      </c>
      <c r="N59" s="17">
        <v>0.12001703751906537</v>
      </c>
      <c r="O59" s="17">
        <v>0.26674192741223868</v>
      </c>
      <c r="P59" s="17">
        <v>0.54979647533589304</v>
      </c>
      <c r="Q59" s="17">
        <v>0.82753774005712288</v>
      </c>
      <c r="R59" s="17">
        <v>0.2194547372344052</v>
      </c>
    </row>
    <row r="60" spans="1:20" x14ac:dyDescent="0.2">
      <c r="A60" s="16" t="s">
        <v>299</v>
      </c>
      <c r="B60" s="14">
        <v>854263184516837</v>
      </c>
      <c r="C60" s="14">
        <v>213.06035527621526</v>
      </c>
      <c r="D60" s="14">
        <v>79.072080327379595</v>
      </c>
      <c r="E60" s="14">
        <v>42.929891868681132</v>
      </c>
      <c r="F60" s="14">
        <v>26.105566009033481</v>
      </c>
      <c r="G60" s="14">
        <v>18.784194026917586</v>
      </c>
      <c r="H60" s="14">
        <v>15.639836397239458</v>
      </c>
      <c r="I60" s="14">
        <v>13.687634943504941</v>
      </c>
      <c r="J60" s="14">
        <v>11.813258369982723</v>
      </c>
      <c r="K60" s="14">
        <v>9.767043822472246</v>
      </c>
      <c r="L60" s="14">
        <v>8.0810032354861185</v>
      </c>
      <c r="M60" s="14">
        <v>7.4823196915550314</v>
      </c>
      <c r="N60" s="14">
        <v>7.8347528941321487</v>
      </c>
      <c r="O60" s="14">
        <v>7.7969537402621061</v>
      </c>
      <c r="P60" s="14">
        <v>8.069992742392758</v>
      </c>
      <c r="Q60" s="14">
        <v>7.6574144082510101</v>
      </c>
      <c r="R60" s="14">
        <v>6.1436903407953807</v>
      </c>
    </row>
    <row r="61" spans="1:20" x14ac:dyDescent="0.2">
      <c r="A61" s="16" t="s">
        <v>300</v>
      </c>
      <c r="B61" s="14">
        <v>1326258876.7723207</v>
      </c>
      <c r="C61" s="14">
        <v>3120917775.6397238</v>
      </c>
      <c r="D61" s="14">
        <v>6824997365.9919891</v>
      </c>
      <c r="E61" s="14">
        <v>4309847859.2683563</v>
      </c>
      <c r="F61" s="14">
        <v>5483473308.3730249</v>
      </c>
      <c r="G61" s="14">
        <v>3999939671.8703942</v>
      </c>
      <c r="H61" s="14">
        <v>2751183886.4407201</v>
      </c>
      <c r="I61" s="14">
        <v>1956688697.5823362</v>
      </c>
      <c r="J61" s="14">
        <v>2732994734.7259822</v>
      </c>
      <c r="K61" s="14">
        <v>2741045970.1553378</v>
      </c>
      <c r="L61" s="14">
        <v>2644340167.3918409</v>
      </c>
      <c r="M61" s="14">
        <v>1401434383.2209048</v>
      </c>
      <c r="N61" s="14">
        <v>931391174.2775811</v>
      </c>
      <c r="O61" s="14">
        <v>583925579.55233216</v>
      </c>
      <c r="P61" s="14">
        <v>769369445.58732581</v>
      </c>
      <c r="Q61" s="14">
        <v>385578584.80970114</v>
      </c>
      <c r="R61" s="14">
        <v>1984672003.9401131</v>
      </c>
      <c r="T61" s="20">
        <f>SUM(B61:R61)</f>
        <v>43948059485.599976</v>
      </c>
    </row>
    <row r="62" spans="1:20" x14ac:dyDescent="0.2">
      <c r="A62" s="19" t="s">
        <v>308</v>
      </c>
      <c r="B62" s="14">
        <v>1214878.0436174443</v>
      </c>
      <c r="C62" s="14">
        <v>20066331.817075338</v>
      </c>
      <c r="D62" s="14">
        <v>100981446.85385463</v>
      </c>
      <c r="E62" s="14">
        <v>106621529.93312196</v>
      </c>
      <c r="F62" s="14">
        <v>219784776.92504624</v>
      </c>
      <c r="G62" s="14">
        <v>215405676.70767462</v>
      </c>
      <c r="H62" s="14">
        <v>176095409.9047575</v>
      </c>
      <c r="I62" s="14">
        <v>143141475.8457976</v>
      </c>
      <c r="J62" s="14">
        <v>231545279.81577906</v>
      </c>
      <c r="K62" s="14">
        <v>281629574.02107805</v>
      </c>
      <c r="L62" s="14">
        <v>327995458.98625326</v>
      </c>
      <c r="M62" s="14">
        <v>188309627.10138258</v>
      </c>
      <c r="N62" s="14">
        <v>118923364.27925794</v>
      </c>
      <c r="O62" s="14">
        <v>75068543.641013533</v>
      </c>
      <c r="P62" s="14">
        <v>96644423.597587034</v>
      </c>
      <c r="Q62" s="14">
        <v>50062246.624765016</v>
      </c>
      <c r="R62" s="14">
        <v>384741661.82532299</v>
      </c>
    </row>
    <row r="63" spans="1:20" x14ac:dyDescent="0.2">
      <c r="A63" s="16" t="s">
        <v>301</v>
      </c>
      <c r="B63" s="18">
        <f t="shared" ref="B63:R63" si="6">B61/$T$16</f>
        <v>4.2387739210471339E-3</v>
      </c>
      <c r="C63" s="18">
        <f t="shared" si="6"/>
        <v>9.9745721659626595E-3</v>
      </c>
      <c r="D63" s="18">
        <f t="shared" si="6"/>
        <v>2.1812951719190326E-2</v>
      </c>
      <c r="E63" s="18">
        <f t="shared" si="6"/>
        <v>1.3774438029781179E-2</v>
      </c>
      <c r="F63" s="18">
        <f t="shared" si="6"/>
        <v>1.7525389698318902E-2</v>
      </c>
      <c r="G63" s="18">
        <f t="shared" si="6"/>
        <v>1.2783959650583888E-2</v>
      </c>
      <c r="H63" s="18">
        <f t="shared" si="6"/>
        <v>8.7928885635288993E-3</v>
      </c>
      <c r="I63" s="18">
        <f t="shared" si="6"/>
        <v>6.2536516574384559E-3</v>
      </c>
      <c r="J63" s="18">
        <f t="shared" si="6"/>
        <v>8.7347553413618696E-3</v>
      </c>
      <c r="K63" s="18">
        <f t="shared" si="6"/>
        <v>8.7604873966701212E-3</v>
      </c>
      <c r="L63" s="18">
        <f t="shared" si="6"/>
        <v>8.4514119650579787E-3</v>
      </c>
      <c r="M63" s="18">
        <f t="shared" si="6"/>
        <v>4.4790377050010349E-3</v>
      </c>
      <c r="N63" s="18">
        <f t="shared" si="6"/>
        <v>2.976761693334946E-3</v>
      </c>
      <c r="O63" s="18">
        <f t="shared" si="6"/>
        <v>1.8662484088041774E-3</v>
      </c>
      <c r="P63" s="18">
        <f t="shared" si="6"/>
        <v>2.458934072918478E-3</v>
      </c>
      <c r="Q63" s="18">
        <f t="shared" si="6"/>
        <v>1.2323238535324023E-3</v>
      </c>
      <c r="R63" s="18">
        <f t="shared" si="6"/>
        <v>6.3430873711527247E-3</v>
      </c>
      <c r="T63" s="18">
        <f>SUM(B63:R63)</f>
        <v>0.14045967321368516</v>
      </c>
    </row>
    <row r="64" spans="1:20" x14ac:dyDescent="0.2">
      <c r="A64" s="16" t="s">
        <v>302</v>
      </c>
      <c r="B64" s="18">
        <f t="shared" ref="B64:R64" si="7">B62/$T$17</f>
        <v>1.6382987893242157E-4</v>
      </c>
      <c r="C64" s="18">
        <f t="shared" si="7"/>
        <v>2.7060038902509366E-3</v>
      </c>
      <c r="D64" s="18">
        <f t="shared" si="7"/>
        <v>1.3617645243819448E-2</v>
      </c>
      <c r="E64" s="18">
        <f t="shared" si="7"/>
        <v>1.4378227042872961E-2</v>
      </c>
      <c r="F64" s="18">
        <f t="shared" si="7"/>
        <v>2.9638623879976903E-2</v>
      </c>
      <c r="G64" s="18">
        <f t="shared" si="7"/>
        <v>2.9048089330263E-2</v>
      </c>
      <c r="H64" s="18">
        <f t="shared" si="7"/>
        <v>2.3746984182336672E-2</v>
      </c>
      <c r="I64" s="18">
        <f t="shared" si="7"/>
        <v>1.9303049208295394E-2</v>
      </c>
      <c r="J64" s="18">
        <f t="shared" si="7"/>
        <v>3.1224562299800598E-2</v>
      </c>
      <c r="K64" s="18">
        <f t="shared" si="7"/>
        <v>3.7978576745265134E-2</v>
      </c>
      <c r="L64" s="18">
        <f t="shared" si="7"/>
        <v>4.4231152763365603E-2</v>
      </c>
      <c r="M64" s="18">
        <f t="shared" si="7"/>
        <v>2.5394107311353813E-2</v>
      </c>
      <c r="N64" s="18">
        <f t="shared" si="7"/>
        <v>1.6037165602313087E-2</v>
      </c>
      <c r="O64" s="18">
        <f t="shared" si="7"/>
        <v>1.012321399744808E-2</v>
      </c>
      <c r="P64" s="18">
        <f t="shared" si="7"/>
        <v>1.303278489612091E-2</v>
      </c>
      <c r="Q64" s="18">
        <f t="shared" si="7"/>
        <v>6.7510412643550354E-3</v>
      </c>
      <c r="R64" s="18">
        <f t="shared" si="7"/>
        <v>5.1883545190606548E-2</v>
      </c>
      <c r="T64" s="18">
        <f>SUM(B64:R64)</f>
        <v>0.36925860272737665</v>
      </c>
    </row>
    <row r="66" spans="1:20" x14ac:dyDescent="0.2">
      <c r="A66" s="12" t="s">
        <v>306</v>
      </c>
      <c r="B66" s="13"/>
    </row>
    <row r="67" spans="1:20" s="16" customFormat="1" x14ac:dyDescent="0.2">
      <c r="A67" s="15" t="s">
        <v>274</v>
      </c>
      <c r="B67" s="16" t="s">
        <v>275</v>
      </c>
      <c r="C67" s="16" t="s">
        <v>276</v>
      </c>
      <c r="D67" s="16" t="s">
        <v>277</v>
      </c>
      <c r="E67" s="16" t="s">
        <v>278</v>
      </c>
      <c r="F67" s="16" t="s">
        <v>279</v>
      </c>
      <c r="G67" s="16" t="s">
        <v>280</v>
      </c>
      <c r="H67" s="16" t="s">
        <v>281</v>
      </c>
      <c r="I67" s="16" t="s">
        <v>282</v>
      </c>
      <c r="J67" s="16" t="s">
        <v>283</v>
      </c>
      <c r="K67" s="16" t="s">
        <v>284</v>
      </c>
      <c r="L67" s="16" t="s">
        <v>285</v>
      </c>
      <c r="M67" s="16" t="s">
        <v>286</v>
      </c>
      <c r="N67" s="16" t="s">
        <v>287</v>
      </c>
      <c r="O67" s="16" t="s">
        <v>288</v>
      </c>
      <c r="P67" s="16" t="s">
        <v>289</v>
      </c>
      <c r="Q67" s="16" t="s">
        <v>290</v>
      </c>
      <c r="R67" s="16" t="s">
        <v>291</v>
      </c>
    </row>
    <row r="68" spans="1:20" x14ac:dyDescent="0.2">
      <c r="A68" s="16" t="s">
        <v>292</v>
      </c>
      <c r="B68" s="17">
        <v>274103093507265.31</v>
      </c>
      <c r="C68" s="17">
        <v>123545.93623527883</v>
      </c>
      <c r="D68" s="17">
        <v>1014.8363599447067</v>
      </c>
      <c r="E68" s="17">
        <v>435.55654666854662</v>
      </c>
      <c r="F68" s="17">
        <v>244.56221753763342</v>
      </c>
      <c r="G68" s="17">
        <v>206.2647812732456</v>
      </c>
      <c r="H68" s="17">
        <v>96.859516542455339</v>
      </c>
      <c r="I68" s="17">
        <v>63.688531132848489</v>
      </c>
      <c r="J68" s="17">
        <v>432.05574878293493</v>
      </c>
      <c r="K68" s="17">
        <v>79.437855544980934</v>
      </c>
      <c r="L68" s="17">
        <v>46.212700124514207</v>
      </c>
      <c r="M68" s="17">
        <v>31.49287515673252</v>
      </c>
      <c r="N68" s="17">
        <v>18.94589599778012</v>
      </c>
      <c r="O68" s="17">
        <v>23.508691054170843</v>
      </c>
      <c r="P68" s="17">
        <v>29.884940776943221</v>
      </c>
      <c r="Q68" s="17">
        <v>13.072027662705551</v>
      </c>
      <c r="R68" s="17">
        <v>14.61471325654845</v>
      </c>
    </row>
    <row r="69" spans="1:20" x14ac:dyDescent="0.2">
      <c r="A69" s="16" t="s">
        <v>293</v>
      </c>
      <c r="B69" s="17">
        <v>808.84240951342326</v>
      </c>
      <c r="C69" s="17">
        <v>236.35433336638604</v>
      </c>
      <c r="D69" s="17">
        <v>134.11993079254549</v>
      </c>
      <c r="E69" s="17">
        <v>78.364415727145371</v>
      </c>
      <c r="F69" s="17">
        <v>55.766713412786558</v>
      </c>
      <c r="G69" s="17">
        <v>40.58887651821393</v>
      </c>
      <c r="H69" s="17">
        <v>35.770931668709324</v>
      </c>
      <c r="I69" s="17">
        <v>31.060467613643553</v>
      </c>
      <c r="J69" s="17">
        <v>28.192490350487887</v>
      </c>
      <c r="K69" s="17">
        <v>24.235116841948081</v>
      </c>
      <c r="L69" s="17">
        <v>24.147186430379968</v>
      </c>
      <c r="M69" s="17">
        <v>20.556865333726186</v>
      </c>
      <c r="N69" s="17">
        <v>13.791055894939261</v>
      </c>
      <c r="O69" s="17">
        <v>18.942401904535977</v>
      </c>
      <c r="P69" s="17">
        <v>20.869017734969638</v>
      </c>
      <c r="Q69" s="17">
        <v>13.072027662705551</v>
      </c>
      <c r="R69" s="17">
        <v>12.144733329651443</v>
      </c>
    </row>
    <row r="70" spans="1:20" x14ac:dyDescent="0.2">
      <c r="A70" s="16" t="s">
        <v>294</v>
      </c>
      <c r="B70" s="17">
        <v>323.53696380536934</v>
      </c>
      <c r="C70" s="17">
        <v>94.541733346554423</v>
      </c>
      <c r="D70" s="17">
        <v>54.983680891115903</v>
      </c>
      <c r="E70" s="17">
        <v>36.394036749714886</v>
      </c>
      <c r="F70" s="17">
        <v>26.026129073153797</v>
      </c>
      <c r="G70" s="17">
        <v>19.540413237531247</v>
      </c>
      <c r="H70" s="17">
        <v>17.864752980819574</v>
      </c>
      <c r="I70" s="17">
        <v>16.09618204517631</v>
      </c>
      <c r="J70" s="17">
        <v>15.172262400769004</v>
      </c>
      <c r="K70" s="17">
        <v>13.058904985040584</v>
      </c>
      <c r="L70" s="17">
        <v>12.819683883039174</v>
      </c>
      <c r="M70" s="17">
        <v>11.751241567082451</v>
      </c>
      <c r="N70" s="17">
        <v>8.3033708725001283</v>
      </c>
      <c r="O70" s="17">
        <v>9.6384490538082055</v>
      </c>
      <c r="P70" s="17">
        <v>11.302836146574155</v>
      </c>
      <c r="Q70" s="17">
        <v>10.665194015440424</v>
      </c>
      <c r="R70" s="17">
        <v>7.0543578150854636</v>
      </c>
    </row>
    <row r="71" spans="1:20" x14ac:dyDescent="0.2">
      <c r="A71" s="16" t="s">
        <v>295</v>
      </c>
      <c r="B71" s="17">
        <v>0</v>
      </c>
      <c r="C71" s="17">
        <v>6.7837434307049307</v>
      </c>
      <c r="D71" s="17">
        <v>21.110489059500289</v>
      </c>
      <c r="E71" s="17">
        <v>19.155889107505629</v>
      </c>
      <c r="F71" s="17">
        <v>14.529156875563839</v>
      </c>
      <c r="G71" s="17">
        <v>11.56291936136887</v>
      </c>
      <c r="H71" s="17">
        <v>11.296239747801067</v>
      </c>
      <c r="I71" s="17">
        <v>10.222748258157388</v>
      </c>
      <c r="J71" s="17">
        <v>10.128400160358714</v>
      </c>
      <c r="K71" s="17">
        <v>9.1256502828385795</v>
      </c>
      <c r="L71" s="17">
        <v>8.1944139988814726</v>
      </c>
      <c r="M71" s="17">
        <v>7.5098910468345519</v>
      </c>
      <c r="N71" s="17">
        <v>6.5516127161578819</v>
      </c>
      <c r="O71" s="17">
        <v>5.0414136241667107</v>
      </c>
      <c r="P71" s="17">
        <v>6.8601152078375858</v>
      </c>
      <c r="Q71" s="17">
        <v>7.0231435078708362</v>
      </c>
      <c r="R71" s="17">
        <v>4.7532449983836909</v>
      </c>
    </row>
    <row r="72" spans="1:20" x14ac:dyDescent="0.2">
      <c r="A72" s="16" t="s">
        <v>296</v>
      </c>
      <c r="B72" s="17">
        <v>0</v>
      </c>
      <c r="C72" s="17">
        <v>0</v>
      </c>
      <c r="D72" s="17">
        <v>2.2261809568295079</v>
      </c>
      <c r="E72" s="17">
        <v>8.4137840980945668</v>
      </c>
      <c r="F72" s="17">
        <v>6.1990728467319576</v>
      </c>
      <c r="G72" s="17">
        <v>5.5081043837427943</v>
      </c>
      <c r="H72" s="17">
        <v>5.9273005222264086</v>
      </c>
      <c r="I72" s="17">
        <v>6.1199916661981462</v>
      </c>
      <c r="J72" s="17">
        <v>6.4921104342897493</v>
      </c>
      <c r="K72" s="17">
        <v>5.608097080435587</v>
      </c>
      <c r="L72" s="17">
        <v>5.2680155181453117</v>
      </c>
      <c r="M72" s="17">
        <v>5.8808257226532952</v>
      </c>
      <c r="N72" s="17">
        <v>4.6449141908740401</v>
      </c>
      <c r="O72" s="17">
        <v>3.4358138199896913</v>
      </c>
      <c r="P72" s="17">
        <v>4.9253817543105001</v>
      </c>
      <c r="Q72" s="17">
        <v>5.902309370842989</v>
      </c>
      <c r="R72" s="17">
        <v>3.6607741387081441</v>
      </c>
    </row>
    <row r="73" spans="1:20" x14ac:dyDescent="0.2">
      <c r="A73" s="16" t="s">
        <v>297</v>
      </c>
      <c r="B73" s="17">
        <v>0</v>
      </c>
      <c r="C73" s="17">
        <v>0</v>
      </c>
      <c r="D73" s="17">
        <v>0</v>
      </c>
      <c r="E73" s="17">
        <v>5.8750901901602503E-4</v>
      </c>
      <c r="F73" s="17">
        <v>1.0050733270584966E-3</v>
      </c>
      <c r="G73" s="17">
        <v>1.9544943390908731E-2</v>
      </c>
      <c r="H73" s="17">
        <v>3.8760275427005456E-2</v>
      </c>
      <c r="I73" s="17">
        <v>2.0051883989788192E-2</v>
      </c>
      <c r="J73" s="17">
        <v>4.2633308032814482E-2</v>
      </c>
      <c r="K73" s="17">
        <v>1.3814172909605529E-2</v>
      </c>
      <c r="L73" s="17">
        <v>0.22926553808159775</v>
      </c>
      <c r="M73" s="17">
        <v>0.79131633803241819</v>
      </c>
      <c r="N73" s="17">
        <v>0.86551339136494254</v>
      </c>
      <c r="O73" s="17">
        <v>1.857219172760721</v>
      </c>
      <c r="P73" s="17">
        <v>1.6230165796325589</v>
      </c>
      <c r="Q73" s="17">
        <v>1.6698545459306204</v>
      </c>
      <c r="R73" s="17">
        <v>0.76055036049699098</v>
      </c>
    </row>
    <row r="74" spans="1:20" x14ac:dyDescent="0.2">
      <c r="A74" s="16" t="s">
        <v>298</v>
      </c>
      <c r="B74" s="17">
        <v>0</v>
      </c>
      <c r="C74" s="17">
        <v>0</v>
      </c>
      <c r="D74" s="17">
        <v>0</v>
      </c>
      <c r="E74" s="17">
        <v>5.8750901901602503E-4</v>
      </c>
      <c r="F74" s="17">
        <v>1.0050733270584966E-3</v>
      </c>
      <c r="G74" s="17">
        <v>1.9544943390908731E-2</v>
      </c>
      <c r="H74" s="17">
        <v>3.8760275427005456E-2</v>
      </c>
      <c r="I74" s="17">
        <v>2.0051883989788192E-2</v>
      </c>
      <c r="J74" s="17">
        <v>4.2633308032814482E-2</v>
      </c>
      <c r="K74" s="17">
        <v>1.3814172909605529E-2</v>
      </c>
      <c r="L74" s="17">
        <v>0.22926553808159775</v>
      </c>
      <c r="M74" s="17">
        <v>0.79131633803241819</v>
      </c>
      <c r="N74" s="17">
        <v>0.86551339136494254</v>
      </c>
      <c r="O74" s="17">
        <v>1.857219172760721</v>
      </c>
      <c r="P74" s="17">
        <v>1.6230165796325589</v>
      </c>
      <c r="Q74" s="17">
        <v>1.6698545459306204</v>
      </c>
      <c r="R74" s="17">
        <v>0.76055036049699098</v>
      </c>
    </row>
    <row r="75" spans="1:20" x14ac:dyDescent="0.2">
      <c r="A75" s="16" t="s">
        <v>299</v>
      </c>
      <c r="B75" s="14">
        <v>21735064997.267769</v>
      </c>
      <c r="C75" s="14">
        <v>94.384318477788753</v>
      </c>
      <c r="D75" s="14">
        <v>41.431695925585856</v>
      </c>
      <c r="E75" s="14">
        <v>26.937575035465436</v>
      </c>
      <c r="F75" s="14">
        <v>19.088651762972709</v>
      </c>
      <c r="G75" s="14">
        <v>14.691909450321679</v>
      </c>
      <c r="H75" s="14">
        <v>13.475691638846071</v>
      </c>
      <c r="I75" s="14">
        <v>11.983526362954077</v>
      </c>
      <c r="J75" s="14">
        <v>12.31199880537579</v>
      </c>
      <c r="K75" s="14">
        <v>10.478469691543054</v>
      </c>
      <c r="L75" s="14">
        <v>9.8495120159944616</v>
      </c>
      <c r="M75" s="14">
        <v>9.419376439661427</v>
      </c>
      <c r="N75" s="14">
        <v>6.949318780956939</v>
      </c>
      <c r="O75" s="14">
        <v>7.6571654761366421</v>
      </c>
      <c r="P75" s="14">
        <v>8.2573334059237968</v>
      </c>
      <c r="Q75" s="14">
        <v>7.7924144826494954</v>
      </c>
      <c r="R75" s="14">
        <v>5.6031423562493163</v>
      </c>
    </row>
    <row r="76" spans="1:20" x14ac:dyDescent="0.2">
      <c r="A76" s="16" t="s">
        <v>300</v>
      </c>
      <c r="B76" s="14">
        <v>336673893.03192419</v>
      </c>
      <c r="C76" s="14">
        <v>1511042891.6153471</v>
      </c>
      <c r="D76" s="14">
        <v>3710894921.1486378</v>
      </c>
      <c r="E76" s="14">
        <v>1851858577.9349308</v>
      </c>
      <c r="F76" s="14">
        <v>1605542512.5476527</v>
      </c>
      <c r="G76" s="14">
        <v>811955541.13429379</v>
      </c>
      <c r="H76" s="14">
        <v>485181648.20113373</v>
      </c>
      <c r="I76" s="14">
        <v>327383144.54386491</v>
      </c>
      <c r="J76" s="14">
        <v>425929256.20875323</v>
      </c>
      <c r="K76" s="14">
        <v>310203112.10220903</v>
      </c>
      <c r="L76" s="14">
        <v>264229475.33209097</v>
      </c>
      <c r="M76" s="14">
        <v>106848711.3336858</v>
      </c>
      <c r="N76" s="14">
        <v>47007331.827690251</v>
      </c>
      <c r="O76" s="14">
        <v>46951588.802733891</v>
      </c>
      <c r="P76" s="14">
        <v>107956264.55692327</v>
      </c>
      <c r="Q76" s="14">
        <v>63677819.878440768</v>
      </c>
      <c r="R76" s="14">
        <v>239449790.73968884</v>
      </c>
      <c r="T76" s="20">
        <f>SUM(B76:R76)</f>
        <v>12252786480.940001</v>
      </c>
    </row>
    <row r="77" spans="1:20" x14ac:dyDescent="0.2">
      <c r="A77" s="19" t="s">
        <v>308</v>
      </c>
      <c r="B77" s="14">
        <v>761064.81726208027</v>
      </c>
      <c r="C77" s="14">
        <v>20826832.517333776</v>
      </c>
      <c r="D77" s="14">
        <v>99430387.400536537</v>
      </c>
      <c r="E77" s="14">
        <v>72139363.26828903</v>
      </c>
      <c r="F77" s="14">
        <v>87975383.949626178</v>
      </c>
      <c r="G77" s="14">
        <v>57164629.647014521</v>
      </c>
      <c r="H77" s="14">
        <v>37033910.071741916</v>
      </c>
      <c r="I77" s="14">
        <v>27553074.670396797</v>
      </c>
      <c r="J77" s="14">
        <v>36962900.526043519</v>
      </c>
      <c r="K77" s="14">
        <v>30541125.434716772</v>
      </c>
      <c r="L77" s="14">
        <v>27622933.652483575</v>
      </c>
      <c r="M77" s="14">
        <v>11459168.184156807</v>
      </c>
      <c r="N77" s="14">
        <v>6740564.8205754757</v>
      </c>
      <c r="O77" s="14">
        <v>6658832.5827220958</v>
      </c>
      <c r="P77" s="14">
        <v>13072313.354613939</v>
      </c>
      <c r="Q77" s="14">
        <v>8340368.3976232661</v>
      </c>
      <c r="R77" s="14">
        <v>55176084.458193161</v>
      </c>
    </row>
    <row r="78" spans="1:20" x14ac:dyDescent="0.2">
      <c r="A78" s="16" t="s">
        <v>301</v>
      </c>
      <c r="B78" s="18">
        <f t="shared" ref="B78:R78" si="8">B76/$T$16</f>
        <v>1.076022594588915E-3</v>
      </c>
      <c r="C78" s="18">
        <f t="shared" si="8"/>
        <v>4.8293506756014173E-3</v>
      </c>
      <c r="D78" s="18">
        <f t="shared" si="8"/>
        <v>1.1860161610221907E-2</v>
      </c>
      <c r="E78" s="18">
        <f t="shared" si="8"/>
        <v>5.9186105994037848E-3</v>
      </c>
      <c r="F78" s="18">
        <f t="shared" si="8"/>
        <v>5.1313750659915764E-3</v>
      </c>
      <c r="G78" s="18">
        <f t="shared" si="8"/>
        <v>2.5950408574725E-3</v>
      </c>
      <c r="H78" s="18">
        <f t="shared" si="8"/>
        <v>1.5506590405416631E-3</v>
      </c>
      <c r="I78" s="18">
        <f t="shared" si="8"/>
        <v>1.0463290083005162E-3</v>
      </c>
      <c r="J78" s="18">
        <f t="shared" si="8"/>
        <v>1.3612861373056074E-3</v>
      </c>
      <c r="K78" s="18">
        <f t="shared" si="8"/>
        <v>9.9142096979323749E-4</v>
      </c>
      <c r="L78" s="18">
        <f t="shared" si="8"/>
        <v>8.4448747437255154E-4</v>
      </c>
      <c r="M78" s="18">
        <f t="shared" si="8"/>
        <v>3.4149255400344548E-4</v>
      </c>
      <c r="N78" s="18">
        <f t="shared" si="8"/>
        <v>1.5023722422438364E-4</v>
      </c>
      <c r="O78" s="18">
        <f t="shared" si="8"/>
        <v>1.5005906739195562E-4</v>
      </c>
      <c r="P78" s="18">
        <f t="shared" si="8"/>
        <v>3.4503233631974256E-4</v>
      </c>
      <c r="Q78" s="18">
        <f t="shared" si="8"/>
        <v>2.0351673943684226E-4</v>
      </c>
      <c r="R78" s="18">
        <f t="shared" si="8"/>
        <v>7.6529065792773374E-4</v>
      </c>
      <c r="T78" s="18">
        <f>SUM(B78:R78)</f>
        <v>3.9160372612897787E-2</v>
      </c>
    </row>
    <row r="79" spans="1:20" x14ac:dyDescent="0.2">
      <c r="A79" s="16" t="s">
        <v>302</v>
      </c>
      <c r="B79" s="18">
        <f t="shared" ref="B79:R79" si="9">B77/$T$17</f>
        <v>1.0263183002345422E-4</v>
      </c>
      <c r="C79" s="18">
        <f t="shared" si="9"/>
        <v>2.8085596474365484E-3</v>
      </c>
      <c r="D79" s="18">
        <f t="shared" si="9"/>
        <v>1.3408480312582854E-2</v>
      </c>
      <c r="E79" s="18">
        <f t="shared" si="9"/>
        <v>9.7282054051405272E-3</v>
      </c>
      <c r="F79" s="18">
        <f t="shared" si="9"/>
        <v>1.186373939114427E-2</v>
      </c>
      <c r="G79" s="18">
        <f t="shared" si="9"/>
        <v>7.7088185135035315E-3</v>
      </c>
      <c r="H79" s="18">
        <f t="shared" si="9"/>
        <v>4.9941317446002007E-3</v>
      </c>
      <c r="I79" s="18">
        <f t="shared" si="9"/>
        <v>3.7156131935894197E-3</v>
      </c>
      <c r="J79" s="18">
        <f t="shared" si="9"/>
        <v>4.9845558984188219E-3</v>
      </c>
      <c r="K79" s="18">
        <f t="shared" si="9"/>
        <v>4.1185606314283908E-3</v>
      </c>
      <c r="L79" s="18">
        <f t="shared" si="9"/>
        <v>3.7250338828822642E-3</v>
      </c>
      <c r="M79" s="18">
        <f t="shared" si="9"/>
        <v>1.5453025479714993E-3</v>
      </c>
      <c r="N79" s="18">
        <f t="shared" si="9"/>
        <v>9.0898500001104429E-4</v>
      </c>
      <c r="O79" s="18">
        <f t="shared" si="9"/>
        <v>8.979631672412921E-4</v>
      </c>
      <c r="P79" s="18">
        <f t="shared" si="9"/>
        <v>1.762839920850083E-3</v>
      </c>
      <c r="Q79" s="18">
        <f t="shared" si="9"/>
        <v>1.1247232197610477E-3</v>
      </c>
      <c r="R79" s="18">
        <f t="shared" si="9"/>
        <v>7.4406573435426403E-3</v>
      </c>
      <c r="T79" s="18">
        <f>SUM(B79:R79)</f>
        <v>8.0838801650127898E-2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1DF29-51A4-46FA-883F-F7267A4419B5}">
  <dimension ref="A1:CC79"/>
  <sheetViews>
    <sheetView topLeftCell="A34" zoomScale="70" zoomScaleNormal="70" workbookViewId="0">
      <selection activeCell="A77" sqref="A77"/>
    </sheetView>
  </sheetViews>
  <sheetFormatPr baseColWidth="10" defaultColWidth="11.5" defaultRowHeight="15" x14ac:dyDescent="0.2"/>
  <cols>
    <col min="1" max="1" width="34.83203125" style="14" customWidth="1"/>
    <col min="2" max="3" width="18.33203125" style="14" bestFit="1" customWidth="1"/>
    <col min="4" max="4" width="19.5" style="14" bestFit="1" customWidth="1"/>
    <col min="5" max="7" width="18.33203125" style="14" bestFit="1" customWidth="1"/>
    <col min="8" max="8" width="17.33203125" style="14" bestFit="1" customWidth="1"/>
    <col min="9" max="11" width="18.33203125" style="14" bestFit="1" customWidth="1"/>
    <col min="12" max="18" width="17.33203125" style="14" bestFit="1" customWidth="1"/>
    <col min="19" max="19" width="11.6640625" style="14" bestFit="1" customWidth="1"/>
    <col min="20" max="20" width="18.83203125" style="14" bestFit="1" customWidth="1"/>
    <col min="21" max="81" width="11.6640625" style="14" bestFit="1" customWidth="1"/>
    <col min="82" max="16384" width="11.5" style="14"/>
  </cols>
  <sheetData>
    <row r="1" spans="1:81" x14ac:dyDescent="0.2">
      <c r="A1" s="12" t="s">
        <v>307</v>
      </c>
      <c r="B1" s="13"/>
      <c r="C1" s="13"/>
      <c r="D1" s="13"/>
    </row>
    <row r="3" spans="1:81" x14ac:dyDescent="0.2">
      <c r="A3" s="14" t="s">
        <v>271</v>
      </c>
    </row>
    <row r="4" spans="1:81" x14ac:dyDescent="0.2">
      <c r="A4" s="14" t="s">
        <v>272</v>
      </c>
    </row>
    <row r="6" spans="1:81" x14ac:dyDescent="0.2">
      <c r="A6" s="12" t="s">
        <v>273</v>
      </c>
      <c r="B6" s="13"/>
    </row>
    <row r="7" spans="1:81" s="16" customFormat="1" x14ac:dyDescent="0.2">
      <c r="A7" s="15" t="s">
        <v>274</v>
      </c>
      <c r="B7" s="16" t="s">
        <v>275</v>
      </c>
      <c r="C7" s="16" t="s">
        <v>276</v>
      </c>
      <c r="D7" s="16" t="s">
        <v>277</v>
      </c>
      <c r="E7" s="16" t="s">
        <v>278</v>
      </c>
      <c r="F7" s="16" t="s">
        <v>279</v>
      </c>
      <c r="G7" s="16" t="s">
        <v>280</v>
      </c>
      <c r="H7" s="16" t="s">
        <v>281</v>
      </c>
      <c r="I7" s="16" t="s">
        <v>282</v>
      </c>
      <c r="J7" s="16" t="s">
        <v>283</v>
      </c>
      <c r="K7" s="16" t="s">
        <v>284</v>
      </c>
      <c r="L7" s="16" t="s">
        <v>285</v>
      </c>
      <c r="M7" s="16" t="s">
        <v>286</v>
      </c>
      <c r="N7" s="16" t="s">
        <v>287</v>
      </c>
      <c r="O7" s="16" t="s">
        <v>288</v>
      </c>
      <c r="P7" s="16" t="s">
        <v>289</v>
      </c>
      <c r="Q7" s="16" t="s">
        <v>290</v>
      </c>
      <c r="R7" s="16" t="s">
        <v>291</v>
      </c>
    </row>
    <row r="8" spans="1:81" x14ac:dyDescent="0.2">
      <c r="A8" s="16" t="s">
        <v>292</v>
      </c>
      <c r="B8" s="17">
        <v>3416746.3427725406</v>
      </c>
      <c r="C8" s="17">
        <v>47972613.975505576</v>
      </c>
      <c r="D8" s="17">
        <v>17040272240.148127</v>
      </c>
      <c r="E8" s="17">
        <v>328593407.69007373</v>
      </c>
      <c r="F8" s="17">
        <v>13766453.961785959</v>
      </c>
      <c r="G8" s="17">
        <v>54238320.386168249</v>
      </c>
      <c r="H8" s="17">
        <v>332556440.65947121</v>
      </c>
      <c r="I8" s="17">
        <v>10682038.230189731</v>
      </c>
      <c r="J8" s="17">
        <v>8796808646.9637012</v>
      </c>
      <c r="K8" s="17">
        <v>500750.99502860243</v>
      </c>
      <c r="L8" s="17">
        <v>283802.38024111651</v>
      </c>
      <c r="M8" s="17">
        <v>239708.61089030327</v>
      </c>
      <c r="N8" s="17">
        <v>314464.44837418327</v>
      </c>
      <c r="O8" s="17">
        <v>246253.60434286116</v>
      </c>
      <c r="P8" s="17">
        <v>515776.46944339928</v>
      </c>
      <c r="Q8" s="17">
        <v>617522.17719132407</v>
      </c>
      <c r="R8" s="17">
        <v>768673.10243215959</v>
      </c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</row>
    <row r="9" spans="1:81" x14ac:dyDescent="0.2">
      <c r="A9" s="16" t="s">
        <v>293</v>
      </c>
      <c r="B9" s="17">
        <v>2102.7396821993143</v>
      </c>
      <c r="C9" s="17">
        <v>5394.7718512058473</v>
      </c>
      <c r="D9" s="17">
        <v>11685.52474344222</v>
      </c>
      <c r="E9" s="17">
        <v>20145.620203659601</v>
      </c>
      <c r="F9" s="17">
        <v>24704.340120964247</v>
      </c>
      <c r="G9" s="17">
        <v>28845.869237055216</v>
      </c>
      <c r="H9" s="17">
        <v>34093.68732579636</v>
      </c>
      <c r="I9" s="17">
        <v>39393.992457057691</v>
      </c>
      <c r="J9" s="17">
        <v>44622.098707544217</v>
      </c>
      <c r="K9" s="17">
        <v>55498.773847676872</v>
      </c>
      <c r="L9" s="17">
        <v>75667.0169698846</v>
      </c>
      <c r="M9" s="17">
        <v>104591.86341119526</v>
      </c>
      <c r="N9" s="17">
        <v>113171.9509285021</v>
      </c>
      <c r="O9" s="17">
        <v>143120.7114745295</v>
      </c>
      <c r="P9" s="17">
        <v>143165.00450150637</v>
      </c>
      <c r="Q9" s="17">
        <v>175542.43755652406</v>
      </c>
      <c r="R9" s="17">
        <v>231889.7492083979</v>
      </c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</row>
    <row r="10" spans="1:81" x14ac:dyDescent="0.2">
      <c r="A10" s="16" t="s">
        <v>294</v>
      </c>
      <c r="B10" s="17">
        <v>841.09587287972579</v>
      </c>
      <c r="C10" s="17">
        <v>2194.9476395979418</v>
      </c>
      <c r="D10" s="17">
        <v>5004.5966114520797</v>
      </c>
      <c r="E10" s="17">
        <v>8924.6077751149423</v>
      </c>
      <c r="F10" s="17">
        <v>11012.816009617831</v>
      </c>
      <c r="G10" s="17">
        <v>13055.90229383023</v>
      </c>
      <c r="H10" s="17">
        <v>15521.876004378159</v>
      </c>
      <c r="I10" s="17">
        <v>17907.032674511058</v>
      </c>
      <c r="J10" s="17">
        <v>20462.268078904592</v>
      </c>
      <c r="K10" s="17">
        <v>25260.343480176452</v>
      </c>
      <c r="L10" s="17">
        <v>34134.677022133401</v>
      </c>
      <c r="M10" s="17">
        <v>47594.522046642283</v>
      </c>
      <c r="N10" s="17">
        <v>53720.947645372427</v>
      </c>
      <c r="O10" s="17">
        <v>68181.644554934086</v>
      </c>
      <c r="P10" s="17">
        <v>71245.182441591751</v>
      </c>
      <c r="Q10" s="17">
        <v>87716.98268237758</v>
      </c>
      <c r="R10" s="17">
        <v>119350.06552206844</v>
      </c>
      <c r="S10" s="18"/>
      <c r="T10" s="18"/>
      <c r="U10" s="18"/>
      <c r="V10" s="18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</row>
    <row r="11" spans="1:81" x14ac:dyDescent="0.2">
      <c r="A11" s="16" t="s">
        <v>295</v>
      </c>
      <c r="B11" s="17">
        <v>192.912000951555</v>
      </c>
      <c r="C11" s="17">
        <v>636.79695857021125</v>
      </c>
      <c r="D11" s="17">
        <v>1989.0439620097859</v>
      </c>
      <c r="E11" s="17">
        <v>3789.0281135826654</v>
      </c>
      <c r="F11" s="17">
        <v>4516.6193092146896</v>
      </c>
      <c r="G11" s="17">
        <v>5455.2893208996647</v>
      </c>
      <c r="H11" s="17">
        <v>6736.6736704319874</v>
      </c>
      <c r="I11" s="17">
        <v>7986.0768796607008</v>
      </c>
      <c r="J11" s="17">
        <v>9495.3871088813976</v>
      </c>
      <c r="K11" s="17">
        <v>11435.69507264526</v>
      </c>
      <c r="L11" s="17">
        <v>15135.750529051282</v>
      </c>
      <c r="M11" s="17">
        <v>21635.701446899719</v>
      </c>
      <c r="N11" s="17">
        <v>26705.577004839892</v>
      </c>
      <c r="O11" s="17">
        <v>34270.225501728055</v>
      </c>
      <c r="P11" s="17">
        <v>40816.414869570908</v>
      </c>
      <c r="Q11" s="17">
        <v>49751.858999716147</v>
      </c>
      <c r="R11" s="17">
        <v>70891.990316500596</v>
      </c>
      <c r="S11" s="18"/>
      <c r="T11" s="18"/>
      <c r="U11" s="18"/>
      <c r="V11" s="18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</row>
    <row r="12" spans="1:81" x14ac:dyDescent="0.2">
      <c r="A12" s="16" t="s">
        <v>296</v>
      </c>
      <c r="B12" s="17">
        <v>0</v>
      </c>
      <c r="C12" s="17">
        <v>61.731498526004856</v>
      </c>
      <c r="D12" s="17">
        <v>550.64452345865266</v>
      </c>
      <c r="E12" s="17">
        <v>1443.9328227518358</v>
      </c>
      <c r="F12" s="17">
        <v>1885.1332687202218</v>
      </c>
      <c r="G12" s="17">
        <v>2529.2576650135707</v>
      </c>
      <c r="H12" s="17">
        <v>3140.6684567660268</v>
      </c>
      <c r="I12" s="17">
        <v>3582.3928194799687</v>
      </c>
      <c r="J12" s="17">
        <v>4355.7143264781735</v>
      </c>
      <c r="K12" s="17">
        <v>5101.389901842841</v>
      </c>
      <c r="L12" s="17">
        <v>6446.450390299261</v>
      </c>
      <c r="M12" s="17">
        <v>9596.2944702736422</v>
      </c>
      <c r="N12" s="17">
        <v>14086.945456619302</v>
      </c>
      <c r="O12" s="17">
        <v>18222.266608537146</v>
      </c>
      <c r="P12" s="17">
        <v>23298.634401648676</v>
      </c>
      <c r="Q12" s="17">
        <v>29166.679432946599</v>
      </c>
      <c r="R12" s="17">
        <v>44323.609731182129</v>
      </c>
      <c r="S12" s="18"/>
      <c r="T12" s="18"/>
      <c r="U12" s="18"/>
      <c r="V12" s="18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</row>
    <row r="13" spans="1:81" x14ac:dyDescent="0.2">
      <c r="A13" s="16" t="s">
        <v>297</v>
      </c>
      <c r="B13" s="17">
        <v>0</v>
      </c>
      <c r="C13" s="17">
        <v>0</v>
      </c>
      <c r="D13" s="17">
        <v>0</v>
      </c>
      <c r="E13" s="17">
        <v>5.2691157311208915E-2</v>
      </c>
      <c r="F13" s="17">
        <v>3.2761473112514643E-2</v>
      </c>
      <c r="G13" s="17">
        <v>0.5582661583318087</v>
      </c>
      <c r="H13" s="17">
        <v>0.5818867463800047</v>
      </c>
      <c r="I13" s="17">
        <v>1.2795547766605595</v>
      </c>
      <c r="J13" s="17">
        <v>1.8285665660908901</v>
      </c>
      <c r="K13" s="17">
        <v>1.9041613375515913</v>
      </c>
      <c r="L13" s="17">
        <v>2.4189562176708543</v>
      </c>
      <c r="M13" s="17">
        <v>0.86860084354315192</v>
      </c>
      <c r="N13" s="17">
        <v>3.0683937903407164</v>
      </c>
      <c r="O13" s="17">
        <v>14.056229964360748</v>
      </c>
      <c r="P13" s="17">
        <v>19.293103635877138</v>
      </c>
      <c r="Q13" s="17">
        <v>16.920612632999575</v>
      </c>
      <c r="R13" s="17">
        <v>143.27466464659526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</row>
    <row r="14" spans="1:81" x14ac:dyDescent="0.2">
      <c r="A14" s="19" t="s">
        <v>298</v>
      </c>
      <c r="B14" s="17">
        <v>0</v>
      </c>
      <c r="C14" s="17">
        <v>0</v>
      </c>
      <c r="D14" s="17">
        <v>0</v>
      </c>
      <c r="E14" s="17">
        <v>5.2691157311208915E-2</v>
      </c>
      <c r="F14" s="17">
        <v>3.2761473112514643E-2</v>
      </c>
      <c r="G14" s="17">
        <v>0.5582661583318087</v>
      </c>
      <c r="H14" s="17">
        <v>0.5818867463800047</v>
      </c>
      <c r="I14" s="17">
        <v>1.2795547766605595</v>
      </c>
      <c r="J14" s="17">
        <v>1.8285665660908901</v>
      </c>
      <c r="K14" s="17">
        <v>1.9041613375515913</v>
      </c>
      <c r="L14" s="17">
        <v>2.4189562176708543</v>
      </c>
      <c r="M14" s="17">
        <v>0.86860084354315192</v>
      </c>
      <c r="N14" s="17">
        <v>3.0683937903407164</v>
      </c>
      <c r="O14" s="17">
        <v>14.056229964360748</v>
      </c>
      <c r="P14" s="17">
        <v>19.293103635877138</v>
      </c>
      <c r="Q14" s="17">
        <v>16.920612632999575</v>
      </c>
      <c r="R14" s="17">
        <v>143.27466464659526</v>
      </c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</row>
    <row r="15" spans="1:81" x14ac:dyDescent="0.2">
      <c r="A15" s="16" t="s">
        <v>299</v>
      </c>
      <c r="B15" s="17">
        <v>791.52247529036674</v>
      </c>
      <c r="C15" s="17">
        <v>2124.1340284735948</v>
      </c>
      <c r="D15" s="17">
        <v>108048.75217098478</v>
      </c>
      <c r="E15" s="17">
        <v>15857.736393845467</v>
      </c>
      <c r="F15" s="17">
        <v>8242.5839769411596</v>
      </c>
      <c r="G15" s="17">
        <v>11867.169782717647</v>
      </c>
      <c r="H15" s="17">
        <v>30660.165174207028</v>
      </c>
      <c r="I15" s="17">
        <v>15122.387650663968</v>
      </c>
      <c r="J15" s="17">
        <v>1519812.6116293559</v>
      </c>
      <c r="K15" s="17">
        <v>19110.21636451055</v>
      </c>
      <c r="L15" s="17">
        <v>25415.149069735729</v>
      </c>
      <c r="M15" s="17">
        <v>34573.049672406465</v>
      </c>
      <c r="N15" s="17">
        <v>40076.178207806654</v>
      </c>
      <c r="O15" s="17">
        <v>49292.425655028412</v>
      </c>
      <c r="P15" s="17">
        <v>55930.281016934248</v>
      </c>
      <c r="Q15" s="17">
        <v>68156.959264599995</v>
      </c>
      <c r="R15" s="17">
        <v>95305.744897346696</v>
      </c>
    </row>
    <row r="16" spans="1:81" x14ac:dyDescent="0.2">
      <c r="A16" s="19" t="s">
        <v>300</v>
      </c>
      <c r="B16" s="17">
        <v>25442266828.469212</v>
      </c>
      <c r="C16" s="17">
        <v>44444094014.162895</v>
      </c>
      <c r="D16" s="17">
        <v>60923271873.33094</v>
      </c>
      <c r="E16" s="17">
        <v>33026805362.270893</v>
      </c>
      <c r="F16" s="17">
        <v>32391028425.421921</v>
      </c>
      <c r="G16" s="17">
        <v>18499064829.07402</v>
      </c>
      <c r="H16" s="17">
        <v>13227262047.123621</v>
      </c>
      <c r="I16" s="17">
        <v>9838835844.1330299</v>
      </c>
      <c r="J16" s="17">
        <v>14360904178.724951</v>
      </c>
      <c r="K16" s="17">
        <v>13805770878.223591</v>
      </c>
      <c r="L16" s="17">
        <v>13162394735.197821</v>
      </c>
      <c r="M16" s="17">
        <v>7713718805.9079885</v>
      </c>
      <c r="N16" s="17">
        <v>4725485639.8537712</v>
      </c>
      <c r="O16" s="17">
        <v>3570351597.1669044</v>
      </c>
      <c r="P16" s="17">
        <v>4362422385.87222</v>
      </c>
      <c r="Q16" s="17">
        <v>2981193184.6328678</v>
      </c>
      <c r="R16" s="17">
        <v>10412511777.62855</v>
      </c>
      <c r="T16" s="20">
        <f>SUM(B16:R16)</f>
        <v>312887382407.19519</v>
      </c>
    </row>
    <row r="17" spans="1:20" x14ac:dyDescent="0.2">
      <c r="A17" s="19" t="s">
        <v>308</v>
      </c>
      <c r="B17" s="14">
        <v>9584939.679371845</v>
      </c>
      <c r="C17" s="14">
        <v>116650005.13833246</v>
      </c>
      <c r="D17" s="14">
        <v>450876903.03278637</v>
      </c>
      <c r="E17" s="14">
        <v>413963883.64340228</v>
      </c>
      <c r="F17" s="14">
        <v>645857578.34746134</v>
      </c>
      <c r="G17" s="14">
        <v>518692491.10046166</v>
      </c>
      <c r="H17" s="14">
        <v>432587979.63162041</v>
      </c>
      <c r="I17" s="14">
        <v>361577731.0551551</v>
      </c>
      <c r="J17" s="14">
        <v>588989401.48611879</v>
      </c>
      <c r="K17" s="14">
        <v>655773689.51902413</v>
      </c>
      <c r="L17" s="14">
        <v>688851313.68329477</v>
      </c>
      <c r="M17" s="14">
        <v>415938114.92783993</v>
      </c>
      <c r="N17" s="14">
        <v>279181205.79043251</v>
      </c>
      <c r="O17" s="14">
        <v>206283408.02006206</v>
      </c>
      <c r="P17" s="14">
        <v>288593063.68445635</v>
      </c>
      <c r="Q17" s="14">
        <v>199981355.75185364</v>
      </c>
      <c r="R17" s="14">
        <v>1142102142.0778234</v>
      </c>
      <c r="T17" s="20">
        <f>SUM(B17:R17)</f>
        <v>7415485206.5695</v>
      </c>
    </row>
    <row r="18" spans="1:20" x14ac:dyDescent="0.2">
      <c r="A18" s="16" t="s">
        <v>301</v>
      </c>
      <c r="B18" s="18">
        <f t="shared" ref="B18:R18" si="0">B16/$T$16</f>
        <v>8.1314454525872687E-2</v>
      </c>
      <c r="C18" s="18">
        <f t="shared" si="0"/>
        <v>0.14204501847352491</v>
      </c>
      <c r="D18" s="18">
        <f t="shared" si="0"/>
        <v>0.19471309902182218</v>
      </c>
      <c r="E18" s="18">
        <f t="shared" si="0"/>
        <v>0.10555492876759547</v>
      </c>
      <c r="F18" s="18">
        <f t="shared" si="0"/>
        <v>0.1035229614445362</v>
      </c>
      <c r="G18" s="18">
        <f t="shared" si="0"/>
        <v>5.9123716292909273E-2</v>
      </c>
      <c r="H18" s="18">
        <f t="shared" si="0"/>
        <v>4.2274833664943098E-2</v>
      </c>
      <c r="I18" s="18">
        <f t="shared" si="0"/>
        <v>3.1445294368977326E-2</v>
      </c>
      <c r="J18" s="18">
        <f t="shared" si="0"/>
        <v>4.5897997126760154E-2</v>
      </c>
      <c r="K18" s="18">
        <f t="shared" si="0"/>
        <v>4.4123769939232012E-2</v>
      </c>
      <c r="L18" s="18">
        <f t="shared" si="0"/>
        <v>4.2067515263584938E-2</v>
      </c>
      <c r="M18" s="18">
        <f t="shared" si="0"/>
        <v>2.4653339315131816E-2</v>
      </c>
      <c r="N18" s="18">
        <f t="shared" si="0"/>
        <v>1.5102832218730926E-2</v>
      </c>
      <c r="O18" s="18">
        <f t="shared" si="0"/>
        <v>1.1410979789911785E-2</v>
      </c>
      <c r="P18" s="18">
        <f t="shared" si="0"/>
        <v>1.394246822070605E-2</v>
      </c>
      <c r="Q18" s="18">
        <f t="shared" si="0"/>
        <v>9.528007047446576E-3</v>
      </c>
      <c r="R18" s="18">
        <f t="shared" si="0"/>
        <v>3.3278784518314605E-2</v>
      </c>
    </row>
    <row r="19" spans="1:20" x14ac:dyDescent="0.2">
      <c r="A19" s="16" t="s">
        <v>302</v>
      </c>
      <c r="B19" s="18">
        <f t="shared" ref="B19:R19" si="1">B17/$T$17</f>
        <v>1.2925573192271208E-3</v>
      </c>
      <c r="C19" s="18">
        <f t="shared" si="1"/>
        <v>1.5730596432852472E-2</v>
      </c>
      <c r="D19" s="18">
        <f>D17/$T$17</f>
        <v>6.080207706885412E-2</v>
      </c>
      <c r="E19" s="18">
        <f t="shared" si="1"/>
        <v>5.5824247788487914E-2</v>
      </c>
      <c r="F19" s="18">
        <f t="shared" si="1"/>
        <v>8.7095794861175843E-2</v>
      </c>
      <c r="G19" s="18">
        <f t="shared" si="1"/>
        <v>6.9947208665583127E-2</v>
      </c>
      <c r="H19" s="18">
        <f t="shared" si="1"/>
        <v>5.8335761933471814E-2</v>
      </c>
      <c r="I19" s="18">
        <f t="shared" si="1"/>
        <v>4.8759820966917639E-2</v>
      </c>
      <c r="J19" s="18">
        <f t="shared" si="1"/>
        <v>7.9426953878125664E-2</v>
      </c>
      <c r="K19" s="18">
        <f t="shared" si="1"/>
        <v>8.8433011630589392E-2</v>
      </c>
      <c r="L19" s="18">
        <f t="shared" si="1"/>
        <v>9.2893626579287097E-2</v>
      </c>
      <c r="M19" s="18">
        <f t="shared" si="1"/>
        <v>5.6090478686324337E-2</v>
      </c>
      <c r="N19" s="18">
        <f t="shared" si="1"/>
        <v>3.7648407085095564E-2</v>
      </c>
      <c r="O19" s="18">
        <f t="shared" si="1"/>
        <v>2.7817924555673338E-2</v>
      </c>
      <c r="P19" s="18">
        <f t="shared" si="1"/>
        <v>3.8917623816279348E-2</v>
      </c>
      <c r="Q19" s="18">
        <f t="shared" si="1"/>
        <v>2.6968074263662056E-2</v>
      </c>
      <c r="R19" s="18">
        <f t="shared" si="1"/>
        <v>0.15401583446839276</v>
      </c>
    </row>
    <row r="21" spans="1:20" x14ac:dyDescent="0.2">
      <c r="A21" s="12" t="s">
        <v>303</v>
      </c>
      <c r="B21" s="13"/>
    </row>
    <row r="22" spans="1:20" s="16" customFormat="1" x14ac:dyDescent="0.2">
      <c r="A22" s="15" t="s">
        <v>274</v>
      </c>
      <c r="B22" s="16" t="s">
        <v>275</v>
      </c>
      <c r="C22" s="16" t="s">
        <v>276</v>
      </c>
      <c r="D22" s="16" t="s">
        <v>277</v>
      </c>
      <c r="E22" s="16" t="s">
        <v>278</v>
      </c>
      <c r="F22" s="16" t="s">
        <v>279</v>
      </c>
      <c r="G22" s="16" t="s">
        <v>280</v>
      </c>
      <c r="H22" s="16" t="s">
        <v>281</v>
      </c>
      <c r="I22" s="16" t="s">
        <v>282</v>
      </c>
      <c r="J22" s="16" t="s">
        <v>283</v>
      </c>
      <c r="K22" s="16" t="s">
        <v>284</v>
      </c>
      <c r="L22" s="16" t="s">
        <v>285</v>
      </c>
      <c r="M22" s="16" t="s">
        <v>286</v>
      </c>
      <c r="N22" s="16" t="s">
        <v>287</v>
      </c>
      <c r="O22" s="16" t="s">
        <v>288</v>
      </c>
      <c r="P22" s="16" t="s">
        <v>289</v>
      </c>
      <c r="Q22" s="16" t="s">
        <v>290</v>
      </c>
      <c r="R22" s="16" t="s">
        <v>291</v>
      </c>
    </row>
    <row r="23" spans="1:20" x14ac:dyDescent="0.2">
      <c r="A23" s="16" t="s">
        <v>292</v>
      </c>
      <c r="B23" s="17">
        <v>75371.749609693521</v>
      </c>
      <c r="C23" s="17">
        <v>235595.77264160296</v>
      </c>
      <c r="D23" s="17">
        <v>3132507.7419654084</v>
      </c>
      <c r="E23" s="17">
        <v>269303687.69361418</v>
      </c>
      <c r="F23" s="17">
        <v>1655455.7624672831</v>
      </c>
      <c r="G23" s="17">
        <v>9543656.4547246322</v>
      </c>
      <c r="H23" s="17">
        <v>108562.46358735174</v>
      </c>
      <c r="I23" s="17">
        <v>124815.47815154865</v>
      </c>
      <c r="J23" s="17">
        <v>11049177.269707987</v>
      </c>
      <c r="K23" s="17">
        <v>188373.31310252307</v>
      </c>
      <c r="L23" s="17">
        <v>229380.28501205827</v>
      </c>
      <c r="M23" s="17">
        <v>239708.61089030327</v>
      </c>
      <c r="N23" s="17">
        <v>215876.73469741998</v>
      </c>
      <c r="O23" s="17">
        <v>246253.60434286116</v>
      </c>
      <c r="P23" s="17">
        <v>515776.46944339928</v>
      </c>
      <c r="Q23" s="17">
        <v>577723.60103340109</v>
      </c>
      <c r="R23" s="17">
        <v>701711.76017879695</v>
      </c>
    </row>
    <row r="24" spans="1:20" x14ac:dyDescent="0.2">
      <c r="A24" s="16" t="s">
        <v>293</v>
      </c>
      <c r="B24" s="17">
        <v>5659.3343611261807</v>
      </c>
      <c r="C24" s="17">
        <v>11552.492163048672</v>
      </c>
      <c r="D24" s="17">
        <v>19376.736176495961</v>
      </c>
      <c r="E24" s="17">
        <v>30606.132284330324</v>
      </c>
      <c r="F24" s="17">
        <v>42557.947686213301</v>
      </c>
      <c r="G24" s="17">
        <v>53999.457874375723</v>
      </c>
      <c r="H24" s="17">
        <v>64773.382009171939</v>
      </c>
      <c r="I24" s="17">
        <v>71438.311590219761</v>
      </c>
      <c r="J24" s="17">
        <v>86063.36309778117</v>
      </c>
      <c r="K24" s="17">
        <v>103443.591226965</v>
      </c>
      <c r="L24" s="17">
        <v>135153.05451635708</v>
      </c>
      <c r="M24" s="17">
        <v>165704.88750773831</v>
      </c>
      <c r="N24" s="17">
        <v>188932.41380963806</v>
      </c>
      <c r="O24" s="17">
        <v>218969.00771227805</v>
      </c>
      <c r="P24" s="17">
        <v>243964.64492121985</v>
      </c>
      <c r="Q24" s="17">
        <v>276060.18019052199</v>
      </c>
      <c r="R24" s="17">
        <v>365239.71560950659</v>
      </c>
    </row>
    <row r="25" spans="1:20" x14ac:dyDescent="0.2">
      <c r="A25" s="16" t="s">
        <v>294</v>
      </c>
      <c r="B25" s="17">
        <v>2418.7856986846168</v>
      </c>
      <c r="C25" s="17">
        <v>5605.8601315085079</v>
      </c>
      <c r="D25" s="17">
        <v>10946.150871419031</v>
      </c>
      <c r="E25" s="17">
        <v>17264.207216790543</v>
      </c>
      <c r="F25" s="17">
        <v>24444.55413669486</v>
      </c>
      <c r="G25" s="17">
        <v>32088.094500406543</v>
      </c>
      <c r="H25" s="17">
        <v>38356.434041255641</v>
      </c>
      <c r="I25" s="17">
        <v>43432.687592451766</v>
      </c>
      <c r="J25" s="17">
        <v>52253.608697570213</v>
      </c>
      <c r="K25" s="17">
        <v>63406.450002441488</v>
      </c>
      <c r="L25" s="17">
        <v>82431.61779661238</v>
      </c>
      <c r="M25" s="17">
        <v>100612.6052667566</v>
      </c>
      <c r="N25" s="17">
        <v>116237.090079191</v>
      </c>
      <c r="O25" s="17">
        <v>127667.29465068255</v>
      </c>
      <c r="P25" s="17">
        <v>141274.63982750208</v>
      </c>
      <c r="Q25" s="17">
        <v>163543.7709289653</v>
      </c>
      <c r="R25" s="17">
        <v>204600.38174578836</v>
      </c>
    </row>
    <row r="26" spans="1:20" x14ac:dyDescent="0.2">
      <c r="A26" s="16" t="s">
        <v>295</v>
      </c>
      <c r="B26" s="17">
        <v>939.67027166874777</v>
      </c>
      <c r="C26" s="17">
        <v>3668.7840823672332</v>
      </c>
      <c r="D26" s="17">
        <v>7712.5521910707439</v>
      </c>
      <c r="E26" s="17">
        <v>11989.357189044484</v>
      </c>
      <c r="F26" s="17">
        <v>17292.390901703478</v>
      </c>
      <c r="G26" s="17">
        <v>23915.937152778304</v>
      </c>
      <c r="H26" s="17">
        <v>28899.703800713087</v>
      </c>
      <c r="I26" s="17">
        <v>33310.849325754221</v>
      </c>
      <c r="J26" s="17">
        <v>40307.281514009323</v>
      </c>
      <c r="K26" s="17">
        <v>48731.006174167574</v>
      </c>
      <c r="L26" s="17">
        <v>64702.254025709008</v>
      </c>
      <c r="M26" s="17">
        <v>80376.536190185536</v>
      </c>
      <c r="N26" s="17">
        <v>90639.403686452293</v>
      </c>
      <c r="O26" s="17">
        <v>92724.676913843898</v>
      </c>
      <c r="P26" s="17">
        <v>108241.84647566191</v>
      </c>
      <c r="Q26" s="17">
        <v>121943.02909092762</v>
      </c>
      <c r="R26" s="17">
        <v>143765.69919708636</v>
      </c>
    </row>
    <row r="27" spans="1:20" x14ac:dyDescent="0.2">
      <c r="A27" s="16" t="s">
        <v>296</v>
      </c>
      <c r="B27" s="17">
        <v>258.41992372357402</v>
      </c>
      <c r="C27" s="17">
        <v>1641.4387771483991</v>
      </c>
      <c r="D27" s="17">
        <v>5325.7606680344115</v>
      </c>
      <c r="E27" s="17">
        <v>8369.5905050973543</v>
      </c>
      <c r="F27" s="17">
        <v>12368.958437015899</v>
      </c>
      <c r="G27" s="17">
        <v>17480.518917760422</v>
      </c>
      <c r="H27" s="17">
        <v>20745.135395978112</v>
      </c>
      <c r="I27" s="17">
        <v>24762.271593939775</v>
      </c>
      <c r="J27" s="17">
        <v>29713.772430762903</v>
      </c>
      <c r="K27" s="17">
        <v>36715.022519425816</v>
      </c>
      <c r="L27" s="17">
        <v>47283.993316782573</v>
      </c>
      <c r="M27" s="17">
        <v>57217.750439435447</v>
      </c>
      <c r="N27" s="17">
        <v>67773.540925559617</v>
      </c>
      <c r="O27" s="17">
        <v>66799.485942952233</v>
      </c>
      <c r="P27" s="17">
        <v>72814.636431690233</v>
      </c>
      <c r="Q27" s="17">
        <v>88532.831421260838</v>
      </c>
      <c r="R27" s="17">
        <v>97507.492503309564</v>
      </c>
    </row>
    <row r="28" spans="1:20" x14ac:dyDescent="0.2">
      <c r="A28" s="16" t="s">
        <v>297</v>
      </c>
      <c r="B28" s="17">
        <v>0</v>
      </c>
      <c r="C28" s="17">
        <v>0</v>
      </c>
      <c r="D28" s="17">
        <v>0</v>
      </c>
      <c r="E28" s="17">
        <v>3.7774354283078204</v>
      </c>
      <c r="F28" s="17">
        <v>5.8659279181629342</v>
      </c>
      <c r="G28" s="17">
        <v>60.344327512250445</v>
      </c>
      <c r="H28" s="17">
        <v>3.4550014152906328</v>
      </c>
      <c r="I28" s="17">
        <v>65.901380075743148</v>
      </c>
      <c r="J28" s="17">
        <v>6.3226166597526126</v>
      </c>
      <c r="K28" s="17">
        <v>128.32830235908324</v>
      </c>
      <c r="L28" s="17">
        <v>246.5928514241777</v>
      </c>
      <c r="M28" s="17">
        <v>2378.9698130561846</v>
      </c>
      <c r="N28" s="17">
        <v>20584.736148511649</v>
      </c>
      <c r="O28" s="17">
        <v>14.056229964360748</v>
      </c>
      <c r="P28" s="17">
        <v>3541.9585890518956</v>
      </c>
      <c r="Q28" s="17">
        <v>13998.387038143313</v>
      </c>
      <c r="R28" s="17">
        <v>30404.098115876397</v>
      </c>
    </row>
    <row r="29" spans="1:20" x14ac:dyDescent="0.2">
      <c r="A29" s="16" t="s">
        <v>298</v>
      </c>
      <c r="B29" s="17">
        <v>0</v>
      </c>
      <c r="C29" s="17">
        <v>0</v>
      </c>
      <c r="D29" s="17">
        <v>0</v>
      </c>
      <c r="E29" s="17">
        <v>3.7774354283078204</v>
      </c>
      <c r="F29" s="17">
        <v>5.8659279181629342</v>
      </c>
      <c r="G29" s="17">
        <v>60.344327512250445</v>
      </c>
      <c r="H29" s="17">
        <v>3.4550014152906328</v>
      </c>
      <c r="I29" s="17">
        <v>65.901380075743148</v>
      </c>
      <c r="J29" s="17">
        <v>6.3226166597526126</v>
      </c>
      <c r="K29" s="17">
        <v>128.32830235908324</v>
      </c>
      <c r="L29" s="17">
        <v>246.5928514241777</v>
      </c>
      <c r="M29" s="17">
        <v>2378.9698130561846</v>
      </c>
      <c r="N29" s="17">
        <v>20584.736148511649</v>
      </c>
      <c r="O29" s="17">
        <v>14.056229964360748</v>
      </c>
      <c r="P29" s="17">
        <v>3541.9585890518956</v>
      </c>
      <c r="Q29" s="17">
        <v>13998.387038143313</v>
      </c>
      <c r="R29" s="17">
        <v>30404.098115876397</v>
      </c>
    </row>
    <row r="30" spans="1:20" x14ac:dyDescent="0.2">
      <c r="A30" s="16" t="s">
        <v>299</v>
      </c>
      <c r="B30" s="14">
        <v>1643.1264224728284</v>
      </c>
      <c r="C30" s="14">
        <v>4199.0752580054186</v>
      </c>
      <c r="D30" s="14">
        <v>8920.0389957094139</v>
      </c>
      <c r="E30" s="14">
        <v>27017.696750770134</v>
      </c>
      <c r="F30" s="14">
        <v>19337.875937712175</v>
      </c>
      <c r="G30" s="14">
        <v>27589.577680228766</v>
      </c>
      <c r="H30" s="14">
        <v>30451.654748301309</v>
      </c>
      <c r="I30" s="14">
        <v>35119.267092776565</v>
      </c>
      <c r="J30" s="14">
        <v>47503.980908933372</v>
      </c>
      <c r="K30" s="14">
        <v>51406.482809081295</v>
      </c>
      <c r="L30" s="14">
        <v>66823.890989757536</v>
      </c>
      <c r="M30" s="14">
        <v>81859.86544494718</v>
      </c>
      <c r="N30" s="14">
        <v>92287.405791732235</v>
      </c>
      <c r="O30" s="14">
        <v>97791.884671755455</v>
      </c>
      <c r="P30" s="14">
        <v>113782.67395768955</v>
      </c>
      <c r="Q30" s="14">
        <v>132466.13605420868</v>
      </c>
      <c r="R30" s="14">
        <v>169626.35122301042</v>
      </c>
      <c r="T30" s="20"/>
    </row>
    <row r="31" spans="1:20" x14ac:dyDescent="0.2">
      <c r="A31" s="16" t="s">
        <v>300</v>
      </c>
      <c r="B31" s="14">
        <v>17482286534.821499</v>
      </c>
      <c r="C31" s="14">
        <v>23133121172.617462</v>
      </c>
      <c r="D31" s="14">
        <v>29674874924.243481</v>
      </c>
      <c r="E31" s="14">
        <v>16346043293.938353</v>
      </c>
      <c r="F31" s="14">
        <v>14658080139.604122</v>
      </c>
      <c r="G31" s="14">
        <v>7538210426.4683123</v>
      </c>
      <c r="H31" s="14">
        <v>5283420917.528903</v>
      </c>
      <c r="I31" s="14">
        <v>3628410664.4528275</v>
      </c>
      <c r="J31" s="14">
        <v>5605245668.4103804</v>
      </c>
      <c r="K31" s="14">
        <v>5761056597.1025457</v>
      </c>
      <c r="L31" s="14">
        <v>6002730051.1169109</v>
      </c>
      <c r="M31" s="14">
        <v>3743646912.5093775</v>
      </c>
      <c r="N31" s="14">
        <v>2047168248.3012583</v>
      </c>
      <c r="O31" s="14">
        <v>1666330078.7048171</v>
      </c>
      <c r="P31" s="14">
        <v>1733466792.9540036</v>
      </c>
      <c r="Q31" s="14">
        <v>1271742866.7059112</v>
      </c>
      <c r="R31" s="14">
        <v>2932980865.8238273</v>
      </c>
      <c r="T31" s="20">
        <f>SUM(B31:R31)</f>
        <v>148508816155.30399</v>
      </c>
    </row>
    <row r="32" spans="1:20" x14ac:dyDescent="0.2">
      <c r="A32" s="19" t="s">
        <v>308</v>
      </c>
      <c r="B32" s="14">
        <v>2395948.7394425129</v>
      </c>
      <c r="C32" s="14">
        <v>20301495.138985004</v>
      </c>
      <c r="D32" s="14">
        <v>81258328.47664091</v>
      </c>
      <c r="E32" s="14">
        <v>83377703.842659608</v>
      </c>
      <c r="F32" s="14">
        <v>104489082.49200706</v>
      </c>
      <c r="G32" s="14">
        <v>69961559.853403792</v>
      </c>
      <c r="H32" s="14">
        <v>58435236.575694561</v>
      </c>
      <c r="I32" s="14">
        <v>44732363.338843375</v>
      </c>
      <c r="J32" s="14">
        <v>76434686.952986643</v>
      </c>
      <c r="K32" s="14">
        <v>91027577.921121851</v>
      </c>
      <c r="L32" s="14">
        <v>106766688.54796717</v>
      </c>
      <c r="M32" s="14">
        <v>76874140.175654128</v>
      </c>
      <c r="N32" s="14">
        <v>47455551.902214438</v>
      </c>
      <c r="O32" s="14">
        <v>44807004.65943481</v>
      </c>
      <c r="P32" s="14">
        <v>52431002.011380814</v>
      </c>
      <c r="Q32" s="14">
        <v>41927659.763231307</v>
      </c>
      <c r="R32" s="14">
        <v>161876363.2545056</v>
      </c>
    </row>
    <row r="33" spans="1:20" x14ac:dyDescent="0.2">
      <c r="A33" s="16" t="s">
        <v>301</v>
      </c>
      <c r="B33" s="18">
        <f t="shared" ref="B33:R33" si="2">B31/$T$16</f>
        <v>5.5874054109570491E-2</v>
      </c>
      <c r="C33" s="18">
        <f t="shared" si="2"/>
        <v>7.3934336995768513E-2</v>
      </c>
      <c r="D33" s="18">
        <f t="shared" si="2"/>
        <v>9.484203132750256E-2</v>
      </c>
      <c r="E33" s="18">
        <f t="shared" si="2"/>
        <v>5.2242577403346445E-2</v>
      </c>
      <c r="F33" s="18">
        <f t="shared" si="2"/>
        <v>4.6847782824709534E-2</v>
      </c>
      <c r="G33" s="18">
        <f t="shared" si="2"/>
        <v>2.4092407844871162E-2</v>
      </c>
      <c r="H33" s="18">
        <f t="shared" si="2"/>
        <v>1.6886014632104911E-2</v>
      </c>
      <c r="I33" s="18">
        <f t="shared" si="2"/>
        <v>1.1596538781901958E-2</v>
      </c>
      <c r="J33" s="18">
        <f t="shared" si="2"/>
        <v>1.791457880240006E-2</v>
      </c>
      <c r="K33" s="18">
        <f t="shared" si="2"/>
        <v>1.841255646929553E-2</v>
      </c>
      <c r="L33" s="18">
        <f t="shared" si="2"/>
        <v>1.9184954039804934E-2</v>
      </c>
      <c r="M33" s="18">
        <f t="shared" si="2"/>
        <v>1.1964838222965965E-2</v>
      </c>
      <c r="N33" s="18">
        <f t="shared" si="2"/>
        <v>6.5428277502000715E-3</v>
      </c>
      <c r="O33" s="18">
        <f t="shared" si="2"/>
        <v>5.325654444372053E-3</v>
      </c>
      <c r="P33" s="18">
        <f t="shared" si="2"/>
        <v>5.5402259420549282E-3</v>
      </c>
      <c r="Q33" s="18">
        <f t="shared" si="2"/>
        <v>4.0645386749755558E-3</v>
      </c>
      <c r="R33" s="18">
        <f t="shared" si="2"/>
        <v>9.3739186389012411E-3</v>
      </c>
      <c r="T33" s="18">
        <f>SUM(B33:R33)</f>
        <v>0.47463983690474593</v>
      </c>
    </row>
    <row r="34" spans="1:20" x14ac:dyDescent="0.2">
      <c r="A34" s="16" t="s">
        <v>302</v>
      </c>
      <c r="B34" s="18">
        <f t="shared" ref="B34:R34" si="3">B32/$T$17</f>
        <v>3.231007375377005E-4</v>
      </c>
      <c r="C34" s="18">
        <f t="shared" si="3"/>
        <v>2.7377163561731034E-3</v>
      </c>
      <c r="D34" s="18">
        <f t="shared" si="3"/>
        <v>1.0957924695831478E-2</v>
      </c>
      <c r="E34" s="18">
        <f t="shared" si="3"/>
        <v>1.1243728700152207E-2</v>
      </c>
      <c r="F34" s="18">
        <f t="shared" si="3"/>
        <v>1.4090660230761227E-2</v>
      </c>
      <c r="G34" s="18">
        <f t="shared" si="3"/>
        <v>9.4345222065069598E-3</v>
      </c>
      <c r="H34" s="18">
        <f t="shared" si="3"/>
        <v>7.8801635965676017E-3</v>
      </c>
      <c r="I34" s="18">
        <f t="shared" si="3"/>
        <v>6.0322908201899238E-3</v>
      </c>
      <c r="J34" s="18">
        <f t="shared" si="3"/>
        <v>1.0307442442912824E-2</v>
      </c>
      <c r="K34" s="18">
        <f t="shared" si="3"/>
        <v>1.227533672921079E-2</v>
      </c>
      <c r="L34" s="18">
        <f t="shared" si="3"/>
        <v>1.4397802109210709E-2</v>
      </c>
      <c r="M34" s="18">
        <f t="shared" si="3"/>
        <v>1.0366704003070503E-2</v>
      </c>
      <c r="N34" s="18">
        <f t="shared" si="3"/>
        <v>6.3995208108800199E-3</v>
      </c>
      <c r="O34" s="18">
        <f t="shared" si="3"/>
        <v>6.0423564219020424E-3</v>
      </c>
      <c r="P34" s="18">
        <f t="shared" si="3"/>
        <v>7.0704748982482399E-3</v>
      </c>
      <c r="Q34" s="18">
        <f t="shared" si="3"/>
        <v>5.6540682902430856E-3</v>
      </c>
      <c r="R34" s="18">
        <f t="shared" si="3"/>
        <v>2.1829503902333548E-2</v>
      </c>
      <c r="T34" s="18">
        <f>SUM(B34:R34)</f>
        <v>0.15704331695173196</v>
      </c>
    </row>
    <row r="36" spans="1:20" x14ac:dyDescent="0.2">
      <c r="A36" s="12" t="s">
        <v>304</v>
      </c>
      <c r="B36" s="13"/>
    </row>
    <row r="37" spans="1:20" s="16" customFormat="1" x14ac:dyDescent="0.2">
      <c r="A37" s="15" t="s">
        <v>274</v>
      </c>
      <c r="B37" s="16" t="s">
        <v>275</v>
      </c>
      <c r="C37" s="16" t="s">
        <v>276</v>
      </c>
      <c r="D37" s="16" t="s">
        <v>277</v>
      </c>
      <c r="E37" s="16" t="s">
        <v>278</v>
      </c>
      <c r="F37" s="16" t="s">
        <v>279</v>
      </c>
      <c r="G37" s="16" t="s">
        <v>280</v>
      </c>
      <c r="H37" s="16" t="s">
        <v>281</v>
      </c>
      <c r="I37" s="16" t="s">
        <v>282</v>
      </c>
      <c r="J37" s="16" t="s">
        <v>283</v>
      </c>
      <c r="K37" s="16" t="s">
        <v>284</v>
      </c>
      <c r="L37" s="16" t="s">
        <v>285</v>
      </c>
      <c r="M37" s="16" t="s">
        <v>286</v>
      </c>
      <c r="N37" s="16" t="s">
        <v>287</v>
      </c>
      <c r="O37" s="16" t="s">
        <v>288</v>
      </c>
      <c r="P37" s="16" t="s">
        <v>289</v>
      </c>
      <c r="Q37" s="16" t="s">
        <v>290</v>
      </c>
      <c r="R37" s="16" t="s">
        <v>291</v>
      </c>
    </row>
    <row r="38" spans="1:20" x14ac:dyDescent="0.2">
      <c r="A38" s="16" t="s">
        <v>292</v>
      </c>
      <c r="B38" s="17">
        <v>118866.15422821989</v>
      </c>
      <c r="C38" s="17">
        <v>37685817.122170597</v>
      </c>
      <c r="D38" s="17">
        <v>1512488.7885215133</v>
      </c>
      <c r="E38" s="17">
        <v>3760670.4656079686</v>
      </c>
      <c r="F38" s="17">
        <v>139818.71086159631</v>
      </c>
      <c r="G38" s="17">
        <v>109893.23562110079</v>
      </c>
      <c r="H38" s="17">
        <v>119031.05227743411</v>
      </c>
      <c r="I38" s="17">
        <v>487288.0687886434</v>
      </c>
      <c r="J38" s="17">
        <v>164735.71419580755</v>
      </c>
      <c r="K38" s="17">
        <v>134351.01756469431</v>
      </c>
      <c r="L38" s="17">
        <v>200414.71084758441</v>
      </c>
      <c r="M38" s="17">
        <v>166077.79484928161</v>
      </c>
      <c r="N38" s="17">
        <v>234083.6211876458</v>
      </c>
      <c r="O38" s="17">
        <v>210161.14160369275</v>
      </c>
      <c r="P38" s="17">
        <v>212796.19621414255</v>
      </c>
      <c r="Q38" s="17">
        <v>351622.44654338539</v>
      </c>
      <c r="R38" s="17">
        <v>494785.14487612143</v>
      </c>
    </row>
    <row r="39" spans="1:20" x14ac:dyDescent="0.2">
      <c r="A39" s="16" t="s">
        <v>293</v>
      </c>
      <c r="B39" s="17">
        <v>1016.5925966818229</v>
      </c>
      <c r="C39" s="17">
        <v>3926.464660036951</v>
      </c>
      <c r="D39" s="17">
        <v>8746.0728536219522</v>
      </c>
      <c r="E39" s="17">
        <v>14826.022932279524</v>
      </c>
      <c r="F39" s="17">
        <v>20365.926699402713</v>
      </c>
      <c r="G39" s="17">
        <v>27500.985946412216</v>
      </c>
      <c r="H39" s="17">
        <v>31427.411004164074</v>
      </c>
      <c r="I39" s="17">
        <v>37030.415123085622</v>
      </c>
      <c r="J39" s="17">
        <v>39708.554040353119</v>
      </c>
      <c r="K39" s="17">
        <v>45623.183966178287</v>
      </c>
      <c r="L39" s="17">
        <v>59257.803478599839</v>
      </c>
      <c r="M39" s="17">
        <v>73860.177431917691</v>
      </c>
      <c r="N39" s="17">
        <v>81756.379591522185</v>
      </c>
      <c r="O39" s="17">
        <v>98697.700175474383</v>
      </c>
      <c r="P39" s="17">
        <v>110145.60097140532</v>
      </c>
      <c r="Q39" s="17">
        <v>125517.85295322782</v>
      </c>
      <c r="R39" s="17">
        <v>222414.17517369613</v>
      </c>
    </row>
    <row r="40" spans="1:20" x14ac:dyDescent="0.2">
      <c r="A40" s="16" t="s">
        <v>294</v>
      </c>
      <c r="B40" s="17">
        <v>406.63703867272915</v>
      </c>
      <c r="C40" s="17">
        <v>1637.0965099649948</v>
      </c>
      <c r="D40" s="17">
        <v>4057.6018949406043</v>
      </c>
      <c r="E40" s="17">
        <v>6904.1274084109555</v>
      </c>
      <c r="F40" s="17">
        <v>9318.303331767047</v>
      </c>
      <c r="G40" s="17">
        <v>12602.920544696077</v>
      </c>
      <c r="H40" s="17">
        <v>14644.1844923521</v>
      </c>
      <c r="I40" s="17">
        <v>17324.356435616923</v>
      </c>
      <c r="J40" s="17">
        <v>18988.672680235111</v>
      </c>
      <c r="K40" s="17">
        <v>22582.44664821434</v>
      </c>
      <c r="L40" s="17">
        <v>30997.613902857218</v>
      </c>
      <c r="M40" s="17">
        <v>40084.487208069433</v>
      </c>
      <c r="N40" s="17">
        <v>45721.257535652861</v>
      </c>
      <c r="O40" s="17">
        <v>54064.358468097715</v>
      </c>
      <c r="P40" s="17">
        <v>61161.660382740105</v>
      </c>
      <c r="Q40" s="17">
        <v>71186.257426028125</v>
      </c>
      <c r="R40" s="17">
        <v>121820.0824834192</v>
      </c>
    </row>
    <row r="41" spans="1:20" x14ac:dyDescent="0.2">
      <c r="A41" s="16" t="s">
        <v>295</v>
      </c>
      <c r="B41" s="17">
        <v>19.628560583656196</v>
      </c>
      <c r="C41" s="17">
        <v>612.37492244644102</v>
      </c>
      <c r="D41" s="17">
        <v>2194.2610067365977</v>
      </c>
      <c r="E41" s="17">
        <v>3825.3683665995395</v>
      </c>
      <c r="F41" s="17">
        <v>5081.8658418477025</v>
      </c>
      <c r="G41" s="17">
        <v>7060.9947897622469</v>
      </c>
      <c r="H41" s="17">
        <v>8853.9735557430122</v>
      </c>
      <c r="I41" s="17">
        <v>10602.605452168111</v>
      </c>
      <c r="J41" s="17">
        <v>11935.966179932344</v>
      </c>
      <c r="K41" s="17">
        <v>14318.33396626088</v>
      </c>
      <c r="L41" s="17">
        <v>20065.665092681524</v>
      </c>
      <c r="M41" s="17">
        <v>26865.60725612237</v>
      </c>
      <c r="N41" s="17">
        <v>30909.030684778318</v>
      </c>
      <c r="O41" s="17">
        <v>38292.895704673778</v>
      </c>
      <c r="P41" s="17">
        <v>42548.661283757916</v>
      </c>
      <c r="Q41" s="17">
        <v>50302.062610739529</v>
      </c>
      <c r="R41" s="17">
        <v>81350.09536945635</v>
      </c>
    </row>
    <row r="42" spans="1:20" x14ac:dyDescent="0.2">
      <c r="A42" s="16" t="s">
        <v>296</v>
      </c>
      <c r="B42" s="17">
        <v>0</v>
      </c>
      <c r="C42" s="17">
        <v>110.85107658369064</v>
      </c>
      <c r="D42" s="17">
        <v>931.95458915303857</v>
      </c>
      <c r="E42" s="17">
        <v>1622.8637258319104</v>
      </c>
      <c r="F42" s="17">
        <v>1953.2210866766029</v>
      </c>
      <c r="G42" s="17">
        <v>2670.8769435519844</v>
      </c>
      <c r="H42" s="17">
        <v>3455.3668178107828</v>
      </c>
      <c r="I42" s="17">
        <v>4186.9839773044541</v>
      </c>
      <c r="J42" s="17">
        <v>5175.4184401564416</v>
      </c>
      <c r="K42" s="17">
        <v>7221.9551029050417</v>
      </c>
      <c r="L42" s="17">
        <v>12157.487519028804</v>
      </c>
      <c r="M42" s="17">
        <v>17567.360392170594</v>
      </c>
      <c r="N42" s="17">
        <v>21697.842831739981</v>
      </c>
      <c r="O42" s="17">
        <v>24308.797329846602</v>
      </c>
      <c r="P42" s="17">
        <v>28505.699990296627</v>
      </c>
      <c r="Q42" s="17">
        <v>34965.19374122833</v>
      </c>
      <c r="R42" s="17">
        <v>54757.354023234569</v>
      </c>
    </row>
    <row r="43" spans="1:20" x14ac:dyDescent="0.2">
      <c r="A43" s="16" t="s">
        <v>297</v>
      </c>
      <c r="B43" s="17">
        <v>0</v>
      </c>
      <c r="C43" s="17">
        <v>0</v>
      </c>
      <c r="D43" s="17">
        <v>0</v>
      </c>
      <c r="E43" s="17">
        <v>0.54502165492991705</v>
      </c>
      <c r="F43" s="17">
        <v>1.0825141259057098</v>
      </c>
      <c r="G43" s="17">
        <v>1.041082377242103</v>
      </c>
      <c r="H43" s="17">
        <v>4.2069212653546284</v>
      </c>
      <c r="I43" s="17">
        <v>13.293306925225835</v>
      </c>
      <c r="J43" s="17">
        <v>10.152936473385351</v>
      </c>
      <c r="K43" s="17">
        <v>98.132369398373115</v>
      </c>
      <c r="L43" s="17">
        <v>590.31677612920032</v>
      </c>
      <c r="M43" s="17">
        <v>2194.1368787979031</v>
      </c>
      <c r="N43" s="17">
        <v>3346.3401550781359</v>
      </c>
      <c r="O43" s="17">
        <v>1602.7926830474751</v>
      </c>
      <c r="P43" s="17">
        <v>1903.6536285466316</v>
      </c>
      <c r="Q43" s="17">
        <v>1118.7841609878615</v>
      </c>
      <c r="R43" s="17">
        <v>2466.1453195001732</v>
      </c>
    </row>
    <row r="44" spans="1:20" x14ac:dyDescent="0.2">
      <c r="A44" s="16" t="s">
        <v>298</v>
      </c>
      <c r="B44" s="17">
        <v>0</v>
      </c>
      <c r="C44" s="17">
        <v>0</v>
      </c>
      <c r="D44" s="17">
        <v>0</v>
      </c>
      <c r="E44" s="17">
        <v>0.54502165492991705</v>
      </c>
      <c r="F44" s="17">
        <v>1.0825141259057098</v>
      </c>
      <c r="G44" s="17">
        <v>1.041082377242103</v>
      </c>
      <c r="H44" s="17">
        <v>4.2069212653546284</v>
      </c>
      <c r="I44" s="17">
        <v>13.293306925225835</v>
      </c>
      <c r="J44" s="17">
        <v>10.152936473385351</v>
      </c>
      <c r="K44" s="17">
        <v>98.132369398373115</v>
      </c>
      <c r="L44" s="17">
        <v>590.31677612920032</v>
      </c>
      <c r="M44" s="17">
        <v>2194.1368787979031</v>
      </c>
      <c r="N44" s="17">
        <v>3346.3401550781359</v>
      </c>
      <c r="O44" s="17">
        <v>1602.7926830474751</v>
      </c>
      <c r="P44" s="17">
        <v>1903.6536285466316</v>
      </c>
      <c r="Q44" s="17">
        <v>1118.7841609878615</v>
      </c>
      <c r="R44" s="17">
        <v>2466.1453195001732</v>
      </c>
    </row>
    <row r="45" spans="1:20" x14ac:dyDescent="0.2">
      <c r="A45" s="16" t="s">
        <v>299</v>
      </c>
      <c r="B45" s="14">
        <v>385.86012168058124</v>
      </c>
      <c r="C45" s="14">
        <v>1383.5131960667679</v>
      </c>
      <c r="D45" s="14">
        <v>3087.4975594931575</v>
      </c>
      <c r="E45" s="14">
        <v>5381.2232395517394</v>
      </c>
      <c r="F45" s="14">
        <v>6788.2063182266229</v>
      </c>
      <c r="G45" s="14">
        <v>8888.4480913825591</v>
      </c>
      <c r="H45" s="14">
        <v>10566.486508346527</v>
      </c>
      <c r="I45" s="14">
        <v>12382.684695260339</v>
      </c>
      <c r="J45" s="14">
        <v>14005.729002998551</v>
      </c>
      <c r="K45" s="14">
        <v>16931.372918121113</v>
      </c>
      <c r="L45" s="14">
        <v>23846.556596318194</v>
      </c>
      <c r="M45" s="14">
        <v>31682.864819496099</v>
      </c>
      <c r="N45" s="14">
        <v>36233.692894661443</v>
      </c>
      <c r="O45" s="14">
        <v>43678.486340836964</v>
      </c>
      <c r="P45" s="14">
        <v>48185.384243512475</v>
      </c>
      <c r="Q45" s="14">
        <v>57070.353514975344</v>
      </c>
      <c r="R45" s="14">
        <v>98008.626976886197</v>
      </c>
    </row>
    <row r="46" spans="1:20" x14ac:dyDescent="0.2">
      <c r="A46" s="16" t="s">
        <v>300</v>
      </c>
      <c r="B46" s="14">
        <v>6627309908.9876356</v>
      </c>
      <c r="C46" s="14">
        <v>17105833070.525991</v>
      </c>
      <c r="D46" s="14">
        <v>21154241807.273136</v>
      </c>
      <c r="E46" s="14">
        <v>10659183546.814486</v>
      </c>
      <c r="F46" s="14">
        <v>10721352606.385876</v>
      </c>
      <c r="G46" s="14">
        <v>6098348241.0312109</v>
      </c>
      <c r="H46" s="14">
        <v>4654641941.8956375</v>
      </c>
      <c r="I46" s="14">
        <v>3827213532.4884715</v>
      </c>
      <c r="J46" s="14">
        <v>5508202633.7867918</v>
      </c>
      <c r="K46" s="14">
        <v>4911592847.6031694</v>
      </c>
      <c r="L46" s="14">
        <v>4133718035.1886501</v>
      </c>
      <c r="M46" s="14">
        <v>2341605544.3180051</v>
      </c>
      <c r="N46" s="14">
        <v>1579554899.6370049</v>
      </c>
      <c r="O46" s="14">
        <v>1131008483.0497375</v>
      </c>
      <c r="P46" s="14">
        <v>1616540198.5900834</v>
      </c>
      <c r="Q46" s="14">
        <v>1179467912.5865393</v>
      </c>
      <c r="R46" s="14">
        <v>4927905317.9275627</v>
      </c>
      <c r="T46" s="20">
        <f>SUM(B46:R46)</f>
        <v>108177720528.08998</v>
      </c>
    </row>
    <row r="47" spans="1:20" x14ac:dyDescent="0.2">
      <c r="A47" s="19" t="s">
        <v>308</v>
      </c>
      <c r="B47" s="14">
        <v>5121195.0511724679</v>
      </c>
      <c r="C47" s="14">
        <v>54303714.642441124</v>
      </c>
      <c r="D47" s="14">
        <v>164031820.09562224</v>
      </c>
      <c r="E47" s="14">
        <v>147351241.88649818</v>
      </c>
      <c r="F47" s="14">
        <v>225674615.04317778</v>
      </c>
      <c r="G47" s="14">
        <v>169061791.46899822</v>
      </c>
      <c r="H47" s="14">
        <v>154325410.81806362</v>
      </c>
      <c r="I47" s="14">
        <v>139759837.19290873</v>
      </c>
      <c r="J47" s="14">
        <v>233959509.90301251</v>
      </c>
      <c r="K47" s="14">
        <v>241109351.38425961</v>
      </c>
      <c r="L47" s="14">
        <v>211072989.17477995</v>
      </c>
      <c r="M47" s="14">
        <v>128232093.4260771</v>
      </c>
      <c r="N47" s="14">
        <v>97824426.15355666</v>
      </c>
      <c r="O47" s="14">
        <v>71319379.262395352</v>
      </c>
      <c r="P47" s="14">
        <v>116678462.90934019</v>
      </c>
      <c r="Q47" s="14">
        <v>91736335.378583252</v>
      </c>
      <c r="R47" s="14">
        <v>487755836.14729267</v>
      </c>
    </row>
    <row r="48" spans="1:20" x14ac:dyDescent="0.2">
      <c r="A48" s="16" t="s">
        <v>301</v>
      </c>
      <c r="B48" s="18">
        <f t="shared" ref="B48:R48" si="4">B46/$T$16</f>
        <v>2.1181135071668626E-2</v>
      </c>
      <c r="C48" s="18">
        <f t="shared" si="4"/>
        <v>5.4670894489009039E-2</v>
      </c>
      <c r="D48" s="18">
        <f t="shared" si="4"/>
        <v>6.7609763118356647E-2</v>
      </c>
      <c r="E48" s="18">
        <f t="shared" si="4"/>
        <v>3.4067156894625118E-2</v>
      </c>
      <c r="F48" s="18">
        <f t="shared" si="4"/>
        <v>3.4265851578613629E-2</v>
      </c>
      <c r="G48" s="18">
        <f t="shared" si="4"/>
        <v>1.9490553419296248E-2</v>
      </c>
      <c r="H48" s="18">
        <f t="shared" si="4"/>
        <v>1.4876413059821101E-2</v>
      </c>
      <c r="I48" s="18">
        <f t="shared" si="4"/>
        <v>1.2231920325593995E-2</v>
      </c>
      <c r="J48" s="18">
        <f t="shared" si="4"/>
        <v>1.7604425564909341E-2</v>
      </c>
      <c r="K48" s="18">
        <f t="shared" si="4"/>
        <v>1.5697637948247994E-2</v>
      </c>
      <c r="L48" s="18">
        <f t="shared" si="4"/>
        <v>1.3211520398764378E-2</v>
      </c>
      <c r="M48" s="18">
        <f t="shared" si="4"/>
        <v>7.4838605708638425E-3</v>
      </c>
      <c r="N48" s="18">
        <f t="shared" si="4"/>
        <v>5.0483176646009785E-3</v>
      </c>
      <c r="O48" s="18">
        <f t="shared" si="4"/>
        <v>3.6147462206636066E-3</v>
      </c>
      <c r="P48" s="18">
        <f t="shared" si="4"/>
        <v>5.1665240897643475E-3</v>
      </c>
      <c r="Q48" s="18">
        <f t="shared" si="4"/>
        <v>3.7696244045135907E-3</v>
      </c>
      <c r="R48" s="18">
        <f t="shared" si="4"/>
        <v>1.574977322516103E-2</v>
      </c>
      <c r="T48" s="18">
        <f>SUM(B48:R48)</f>
        <v>0.34574011804447352</v>
      </c>
    </row>
    <row r="49" spans="1:20" x14ac:dyDescent="0.2">
      <c r="A49" s="16" t="s">
        <v>302</v>
      </c>
      <c r="B49" s="18">
        <f t="shared" ref="B49:R49" si="5">B47/$T$17</f>
        <v>6.9060822164887026E-4</v>
      </c>
      <c r="C49" s="18">
        <f t="shared" si="5"/>
        <v>7.3230157069604255E-3</v>
      </c>
      <c r="D49" s="18">
        <f t="shared" si="5"/>
        <v>2.2120173599740143E-2</v>
      </c>
      <c r="E49" s="18">
        <f t="shared" si="5"/>
        <v>1.98707485460233E-2</v>
      </c>
      <c r="F49" s="18">
        <f t="shared" si="5"/>
        <v>3.0432885880919691E-2</v>
      </c>
      <c r="G49" s="18">
        <f t="shared" si="5"/>
        <v>2.2798480040014592E-2</v>
      </c>
      <c r="H49" s="18">
        <f t="shared" si="5"/>
        <v>2.0811235747776047E-2</v>
      </c>
      <c r="I49" s="18">
        <f t="shared" si="5"/>
        <v>1.8847025285559628E-2</v>
      </c>
      <c r="J49" s="18">
        <f t="shared" si="5"/>
        <v>3.1550128330880355E-2</v>
      </c>
      <c r="K49" s="18">
        <f t="shared" si="5"/>
        <v>3.2514305492870092E-2</v>
      </c>
      <c r="L49" s="18">
        <f t="shared" si="5"/>
        <v>2.8463813667619069E-2</v>
      </c>
      <c r="M49" s="18">
        <f t="shared" si="5"/>
        <v>1.7292475118482361E-2</v>
      </c>
      <c r="N49" s="18">
        <f t="shared" si="5"/>
        <v>1.3191911712923707E-2</v>
      </c>
      <c r="O49" s="18">
        <f t="shared" si="5"/>
        <v>9.6176281491617485E-3</v>
      </c>
      <c r="P49" s="18">
        <f t="shared" si="5"/>
        <v>1.5734434047009201E-2</v>
      </c>
      <c r="Q49" s="18">
        <f t="shared" si="5"/>
        <v>1.2370914757851924E-2</v>
      </c>
      <c r="R49" s="18">
        <f t="shared" si="5"/>
        <v>6.5775309714754981E-2</v>
      </c>
      <c r="T49" s="18">
        <f>SUM(B49:R49)</f>
        <v>0.36940509402019611</v>
      </c>
    </row>
    <row r="51" spans="1:20" x14ac:dyDescent="0.2">
      <c r="A51" s="12" t="s">
        <v>305</v>
      </c>
      <c r="B51" s="13"/>
    </row>
    <row r="52" spans="1:20" s="16" customFormat="1" x14ac:dyDescent="0.2">
      <c r="A52" s="15" t="s">
        <v>274</v>
      </c>
      <c r="B52" s="16" t="s">
        <v>275</v>
      </c>
      <c r="C52" s="16" t="s">
        <v>276</v>
      </c>
      <c r="D52" s="16" t="s">
        <v>277</v>
      </c>
      <c r="E52" s="16" t="s">
        <v>278</v>
      </c>
      <c r="F52" s="16" t="s">
        <v>279</v>
      </c>
      <c r="G52" s="16" t="s">
        <v>280</v>
      </c>
      <c r="H52" s="16" t="s">
        <v>281</v>
      </c>
      <c r="I52" s="16" t="s">
        <v>282</v>
      </c>
      <c r="J52" s="16" t="s">
        <v>283</v>
      </c>
      <c r="K52" s="16" t="s">
        <v>284</v>
      </c>
      <c r="L52" s="16" t="s">
        <v>285</v>
      </c>
      <c r="M52" s="16" t="s">
        <v>286</v>
      </c>
      <c r="N52" s="16" t="s">
        <v>287</v>
      </c>
      <c r="O52" s="16" t="s">
        <v>288</v>
      </c>
      <c r="P52" s="16" t="s">
        <v>289</v>
      </c>
      <c r="Q52" s="16" t="s">
        <v>290</v>
      </c>
      <c r="R52" s="16" t="s">
        <v>291</v>
      </c>
    </row>
    <row r="53" spans="1:20" x14ac:dyDescent="0.2">
      <c r="A53" s="16" t="s">
        <v>292</v>
      </c>
      <c r="B53" s="17">
        <v>122446.21751056692</v>
      </c>
      <c r="C53" s="17">
        <v>124677.10972736588</v>
      </c>
      <c r="D53" s="17">
        <v>211128.14087734319</v>
      </c>
      <c r="E53" s="17">
        <v>45386.144393929673</v>
      </c>
      <c r="F53" s="17">
        <v>145368.33801986661</v>
      </c>
      <c r="G53" s="17">
        <v>83902.547070078668</v>
      </c>
      <c r="H53" s="17">
        <v>65848.010474394134</v>
      </c>
      <c r="I53" s="17">
        <v>88230.91441619632</v>
      </c>
      <c r="J53" s="17">
        <v>60425.498417187577</v>
      </c>
      <c r="K53" s="17">
        <v>92470.924501559406</v>
      </c>
      <c r="L53" s="17">
        <v>66268.663606241244</v>
      </c>
      <c r="M53" s="17">
        <v>86286.528426879115</v>
      </c>
      <c r="N53" s="17">
        <v>102533.14411598521</v>
      </c>
      <c r="O53" s="17">
        <v>104284.37764983151</v>
      </c>
      <c r="P53" s="17">
        <v>123328.90196839123</v>
      </c>
      <c r="Q53" s="17">
        <v>160645.08041957661</v>
      </c>
      <c r="R53" s="17">
        <v>204453.64906050955</v>
      </c>
    </row>
    <row r="54" spans="1:20" x14ac:dyDescent="0.2">
      <c r="A54" s="16" t="s">
        <v>293</v>
      </c>
      <c r="B54" s="17">
        <v>843.15611259902403</v>
      </c>
      <c r="C54" s="17">
        <v>1979.974280979277</v>
      </c>
      <c r="D54" s="17">
        <v>5820.7299765853795</v>
      </c>
      <c r="E54" s="17">
        <v>8312.9266567244558</v>
      </c>
      <c r="F54" s="17">
        <v>9506.1721728213815</v>
      </c>
      <c r="G54" s="17">
        <v>11280.061497529954</v>
      </c>
      <c r="H54" s="17">
        <v>13493.151933351792</v>
      </c>
      <c r="I54" s="17">
        <v>15570.582278087713</v>
      </c>
      <c r="J54" s="17">
        <v>18462.127162280951</v>
      </c>
      <c r="K54" s="17">
        <v>21978.252507058438</v>
      </c>
      <c r="L54" s="17">
        <v>27611.642806543387</v>
      </c>
      <c r="M54" s="17">
        <v>35118.726845549158</v>
      </c>
      <c r="N54" s="17">
        <v>47528.535262461643</v>
      </c>
      <c r="O54" s="17">
        <v>50047.907684055841</v>
      </c>
      <c r="P54" s="17">
        <v>67713.098268033675</v>
      </c>
      <c r="Q54" s="17">
        <v>80722.420242831518</v>
      </c>
      <c r="R54" s="17">
        <v>124018.16239835549</v>
      </c>
    </row>
    <row r="55" spans="1:20" x14ac:dyDescent="0.2">
      <c r="A55" s="16" t="s">
        <v>294</v>
      </c>
      <c r="B55" s="17">
        <v>337.26244503960959</v>
      </c>
      <c r="C55" s="17">
        <v>791.98971239171078</v>
      </c>
      <c r="D55" s="17">
        <v>2512.2399925142345</v>
      </c>
      <c r="E55" s="17">
        <v>3940.4786920466449</v>
      </c>
      <c r="F55" s="17">
        <v>4718.8825740440852</v>
      </c>
      <c r="G55" s="17">
        <v>5836.3347451386007</v>
      </c>
      <c r="H55" s="17">
        <v>6961.0095964489637</v>
      </c>
      <c r="I55" s="17">
        <v>7927.7726106916798</v>
      </c>
      <c r="J55" s="17">
        <v>9259.3938767301443</v>
      </c>
      <c r="K55" s="17">
        <v>10811.937364327707</v>
      </c>
      <c r="L55" s="17">
        <v>13207.845964946468</v>
      </c>
      <c r="M55" s="17">
        <v>17017.8259123977</v>
      </c>
      <c r="N55" s="17">
        <v>23688.178030404768</v>
      </c>
      <c r="O55" s="17">
        <v>26853.344105334447</v>
      </c>
      <c r="P55" s="17">
        <v>36388.240200256143</v>
      </c>
      <c r="Q55" s="17">
        <v>43370.23738179775</v>
      </c>
      <c r="R55" s="17">
        <v>68799.430980533027</v>
      </c>
    </row>
    <row r="56" spans="1:20" x14ac:dyDescent="0.2">
      <c r="A56" s="16" t="s">
        <v>295</v>
      </c>
      <c r="B56" s="17">
        <v>10.192242695941916</v>
      </c>
      <c r="C56" s="17">
        <v>221.43138096266284</v>
      </c>
      <c r="D56" s="17">
        <v>1071.7854325177134</v>
      </c>
      <c r="E56" s="17">
        <v>2229.7866000720469</v>
      </c>
      <c r="F56" s="17">
        <v>2874.6829120130669</v>
      </c>
      <c r="G56" s="17">
        <v>3668.8337821220207</v>
      </c>
      <c r="H56" s="17">
        <v>4339.7434490546293</v>
      </c>
      <c r="I56" s="17">
        <v>4857.3354957985575</v>
      </c>
      <c r="J56" s="17">
        <v>5623.292250647798</v>
      </c>
      <c r="K56" s="17">
        <v>6286.3062165752135</v>
      </c>
      <c r="L56" s="17">
        <v>7189.0072832962933</v>
      </c>
      <c r="M56" s="17">
        <v>9569.5209306184806</v>
      </c>
      <c r="N56" s="17">
        <v>14510.629196333488</v>
      </c>
      <c r="O56" s="17">
        <v>19253.162826084525</v>
      </c>
      <c r="P56" s="17">
        <v>23970.386320176669</v>
      </c>
      <c r="Q56" s="17">
        <v>29453.076085752524</v>
      </c>
      <c r="R56" s="17">
        <v>46607.891833238609</v>
      </c>
    </row>
    <row r="57" spans="1:20" x14ac:dyDescent="0.2">
      <c r="A57" s="16" t="s">
        <v>296</v>
      </c>
      <c r="B57" s="17">
        <v>0</v>
      </c>
      <c r="C57" s="17">
        <v>0</v>
      </c>
      <c r="D57" s="17">
        <v>306.58000313347134</v>
      </c>
      <c r="E57" s="17">
        <v>1025.5133822614373</v>
      </c>
      <c r="F57" s="17">
        <v>1527.3561748592199</v>
      </c>
      <c r="G57" s="17">
        <v>2207.1835768776991</v>
      </c>
      <c r="H57" s="17">
        <v>2606.2480385137455</v>
      </c>
      <c r="I57" s="17">
        <v>2832.5661657609908</v>
      </c>
      <c r="J57" s="17">
        <v>3124.2383530296074</v>
      </c>
      <c r="K57" s="17">
        <v>3367.7272691738867</v>
      </c>
      <c r="L57" s="17">
        <v>3605.314737215188</v>
      </c>
      <c r="M57" s="17">
        <v>4950.5586236300651</v>
      </c>
      <c r="N57" s="17">
        <v>7794.6065423668506</v>
      </c>
      <c r="O57" s="17">
        <v>11390.301719520186</v>
      </c>
      <c r="P57" s="17">
        <v>15505.00148840445</v>
      </c>
      <c r="Q57" s="17">
        <v>18468.782141108568</v>
      </c>
      <c r="R57" s="17">
        <v>31986.943368651377</v>
      </c>
    </row>
    <row r="58" spans="1:20" x14ac:dyDescent="0.2">
      <c r="A58" s="16" t="s">
        <v>297</v>
      </c>
      <c r="B58" s="17">
        <v>0</v>
      </c>
      <c r="C58" s="17">
        <v>0</v>
      </c>
      <c r="D58" s="17">
        <v>0</v>
      </c>
      <c r="E58" s="17">
        <v>0.39104866258249121</v>
      </c>
      <c r="F58" s="17">
        <v>0.64524081840470959</v>
      </c>
      <c r="G58" s="17">
        <v>1.6052929661715338</v>
      </c>
      <c r="H58" s="17">
        <v>0.5818867463800047</v>
      </c>
      <c r="I58" s="17">
        <v>7.1631438469242532</v>
      </c>
      <c r="J58" s="17">
        <v>2.5583068952599457</v>
      </c>
      <c r="K58" s="17">
        <v>24.723266322298628</v>
      </c>
      <c r="L58" s="17">
        <v>8.6289138334202331</v>
      </c>
      <c r="M58" s="17">
        <v>156.52817802433972</v>
      </c>
      <c r="N58" s="17">
        <v>261.84115374205493</v>
      </c>
      <c r="O58" s="17">
        <v>779.02806957013388</v>
      </c>
      <c r="P58" s="17">
        <v>2054.0356677794762</v>
      </c>
      <c r="Q58" s="17">
        <v>3800.0096791904498</v>
      </c>
      <c r="R58" s="17">
        <v>1144.0420838430064</v>
      </c>
    </row>
    <row r="59" spans="1:20" x14ac:dyDescent="0.2">
      <c r="A59" s="16" t="s">
        <v>298</v>
      </c>
      <c r="B59" s="17">
        <v>0</v>
      </c>
      <c r="C59" s="17">
        <v>0</v>
      </c>
      <c r="D59" s="17">
        <v>0</v>
      </c>
      <c r="E59" s="17">
        <v>0.39104866258249121</v>
      </c>
      <c r="F59" s="17">
        <v>0.64524081840470959</v>
      </c>
      <c r="G59" s="17">
        <v>1.6052929661715338</v>
      </c>
      <c r="H59" s="17">
        <v>0.5818867463800047</v>
      </c>
      <c r="I59" s="17">
        <v>7.1631438469242532</v>
      </c>
      <c r="J59" s="17">
        <v>2.5583068952599457</v>
      </c>
      <c r="K59" s="17">
        <v>24.723266322298628</v>
      </c>
      <c r="L59" s="17">
        <v>8.6289138334202331</v>
      </c>
      <c r="M59" s="17">
        <v>156.52817802433972</v>
      </c>
      <c r="N59" s="17">
        <v>261.84115374205493</v>
      </c>
      <c r="O59" s="17">
        <v>779.02806957013388</v>
      </c>
      <c r="P59" s="17">
        <v>2054.0356677794762</v>
      </c>
      <c r="Q59" s="17">
        <v>3800.0096791904498</v>
      </c>
      <c r="R59" s="17">
        <v>1144.0420838430064</v>
      </c>
    </row>
    <row r="60" spans="1:20" x14ac:dyDescent="0.2">
      <c r="A60" s="16" t="s">
        <v>299</v>
      </c>
      <c r="B60" s="14">
        <v>351.72538611401319</v>
      </c>
      <c r="C60" s="14">
        <v>677.59041930009971</v>
      </c>
      <c r="D60" s="14">
        <v>1766.4657058924583</v>
      </c>
      <c r="E60" s="14">
        <v>2999.5623702890121</v>
      </c>
      <c r="F60" s="14">
        <v>3681.3182006059928</v>
      </c>
      <c r="G60" s="14">
        <v>4575.8279679050311</v>
      </c>
      <c r="H60" s="14">
        <v>5398.5320874424187</v>
      </c>
      <c r="I60" s="14">
        <v>6098.2434450085811</v>
      </c>
      <c r="J60" s="14">
        <v>6944.5871004319761</v>
      </c>
      <c r="K60" s="14">
        <v>8122.8211670447372</v>
      </c>
      <c r="L60" s="14">
        <v>9739.002460372345</v>
      </c>
      <c r="M60" s="14">
        <v>12841.123023493987</v>
      </c>
      <c r="N60" s="14">
        <v>17437.600538203093</v>
      </c>
      <c r="O60" s="14">
        <v>21282.376284770286</v>
      </c>
      <c r="P60" s="14">
        <v>27803.138675625825</v>
      </c>
      <c r="Q60" s="14">
        <v>33792.664970248297</v>
      </c>
      <c r="R60" s="14">
        <v>54862.653942082652</v>
      </c>
    </row>
    <row r="61" spans="1:20" x14ac:dyDescent="0.2">
      <c r="A61" s="16" t="s">
        <v>300</v>
      </c>
      <c r="B61" s="14">
        <v>1326258876.7723207</v>
      </c>
      <c r="C61" s="14">
        <v>3120917775.6397238</v>
      </c>
      <c r="D61" s="14">
        <v>6824997365.9919891</v>
      </c>
      <c r="E61" s="14">
        <v>4309847859.2683563</v>
      </c>
      <c r="F61" s="14">
        <v>5483473308.3730249</v>
      </c>
      <c r="G61" s="14">
        <v>3999939671.8703942</v>
      </c>
      <c r="H61" s="14">
        <v>2751183886.4407201</v>
      </c>
      <c r="I61" s="14">
        <v>1956688697.5823362</v>
      </c>
      <c r="J61" s="14">
        <v>2732994734.7259822</v>
      </c>
      <c r="K61" s="14">
        <v>2741045970.1553378</v>
      </c>
      <c r="L61" s="14">
        <v>2644340167.3918409</v>
      </c>
      <c r="M61" s="14">
        <v>1401434383.2209048</v>
      </c>
      <c r="N61" s="14">
        <v>931391174.2775811</v>
      </c>
      <c r="O61" s="14">
        <v>583925579.55233216</v>
      </c>
      <c r="P61" s="14">
        <v>769369445.58732581</v>
      </c>
      <c r="Q61" s="14">
        <v>385578584.80970114</v>
      </c>
      <c r="R61" s="14">
        <v>1984672003.9401131</v>
      </c>
      <c r="T61" s="20">
        <f>SUM(B61:R61)</f>
        <v>43948059485.599976</v>
      </c>
    </row>
    <row r="62" spans="1:20" x14ac:dyDescent="0.2">
      <c r="A62" s="19" t="s">
        <v>308</v>
      </c>
      <c r="B62" s="14">
        <v>1214878.0436174443</v>
      </c>
      <c r="C62" s="14">
        <v>20066331.817075338</v>
      </c>
      <c r="D62" s="14">
        <v>100981446.85385463</v>
      </c>
      <c r="E62" s="14">
        <v>106621529.93312196</v>
      </c>
      <c r="F62" s="14">
        <v>219784776.92504624</v>
      </c>
      <c r="G62" s="14">
        <v>215405676.70767462</v>
      </c>
      <c r="H62" s="14">
        <v>176095409.9047575</v>
      </c>
      <c r="I62" s="14">
        <v>143141475.8457976</v>
      </c>
      <c r="J62" s="14">
        <v>231545279.81577906</v>
      </c>
      <c r="K62" s="14">
        <v>281629574.02107805</v>
      </c>
      <c r="L62" s="14">
        <v>327995458.98625326</v>
      </c>
      <c r="M62" s="14">
        <v>188309627.10138258</v>
      </c>
      <c r="N62" s="14">
        <v>118923364.27925794</v>
      </c>
      <c r="O62" s="14">
        <v>75068543.641013533</v>
      </c>
      <c r="P62" s="14">
        <v>96644423.597587034</v>
      </c>
      <c r="Q62" s="14">
        <v>50062246.624765016</v>
      </c>
      <c r="R62" s="14">
        <v>384741661.82532299</v>
      </c>
    </row>
    <row r="63" spans="1:20" x14ac:dyDescent="0.2">
      <c r="A63" s="16" t="s">
        <v>301</v>
      </c>
      <c r="B63" s="18">
        <f t="shared" ref="B63:R63" si="6">B61/$T$16</f>
        <v>4.2387739210471339E-3</v>
      </c>
      <c r="C63" s="18">
        <f t="shared" si="6"/>
        <v>9.9745721659626595E-3</v>
      </c>
      <c r="D63" s="18">
        <f t="shared" si="6"/>
        <v>2.1812951719190326E-2</v>
      </c>
      <c r="E63" s="18">
        <f t="shared" si="6"/>
        <v>1.3774438029781179E-2</v>
      </c>
      <c r="F63" s="18">
        <f t="shared" si="6"/>
        <v>1.7525389698318902E-2</v>
      </c>
      <c r="G63" s="18">
        <f t="shared" si="6"/>
        <v>1.2783959650583888E-2</v>
      </c>
      <c r="H63" s="18">
        <f t="shared" si="6"/>
        <v>8.7928885635288993E-3</v>
      </c>
      <c r="I63" s="18">
        <f t="shared" si="6"/>
        <v>6.2536516574384559E-3</v>
      </c>
      <c r="J63" s="18">
        <f t="shared" si="6"/>
        <v>8.7347553413618696E-3</v>
      </c>
      <c r="K63" s="18">
        <f t="shared" si="6"/>
        <v>8.7604873966701212E-3</v>
      </c>
      <c r="L63" s="18">
        <f t="shared" si="6"/>
        <v>8.4514119650579787E-3</v>
      </c>
      <c r="M63" s="18">
        <f t="shared" si="6"/>
        <v>4.4790377050010349E-3</v>
      </c>
      <c r="N63" s="18">
        <f t="shared" si="6"/>
        <v>2.976761693334946E-3</v>
      </c>
      <c r="O63" s="18">
        <f t="shared" si="6"/>
        <v>1.8662484088041774E-3</v>
      </c>
      <c r="P63" s="18">
        <f t="shared" si="6"/>
        <v>2.458934072918478E-3</v>
      </c>
      <c r="Q63" s="18">
        <f t="shared" si="6"/>
        <v>1.2323238535324023E-3</v>
      </c>
      <c r="R63" s="18">
        <f t="shared" si="6"/>
        <v>6.3430873711527247E-3</v>
      </c>
      <c r="T63" s="18">
        <f>SUM(B63:R63)</f>
        <v>0.14045967321368516</v>
      </c>
    </row>
    <row r="64" spans="1:20" x14ac:dyDescent="0.2">
      <c r="A64" s="16" t="s">
        <v>302</v>
      </c>
      <c r="B64" s="18">
        <f t="shared" ref="B64:R64" si="7">B62/$T$17</f>
        <v>1.6382987893242157E-4</v>
      </c>
      <c r="C64" s="18">
        <f t="shared" si="7"/>
        <v>2.7060038902509366E-3</v>
      </c>
      <c r="D64" s="18">
        <f t="shared" si="7"/>
        <v>1.3617645243819448E-2</v>
      </c>
      <c r="E64" s="18">
        <f t="shared" si="7"/>
        <v>1.4378227042872961E-2</v>
      </c>
      <c r="F64" s="18">
        <f t="shared" si="7"/>
        <v>2.9638623879976903E-2</v>
      </c>
      <c r="G64" s="18">
        <f t="shared" si="7"/>
        <v>2.9048089330263E-2</v>
      </c>
      <c r="H64" s="18">
        <f t="shared" si="7"/>
        <v>2.3746984182336672E-2</v>
      </c>
      <c r="I64" s="18">
        <f t="shared" si="7"/>
        <v>1.9303049208295394E-2</v>
      </c>
      <c r="J64" s="18">
        <f t="shared" si="7"/>
        <v>3.1224562299800598E-2</v>
      </c>
      <c r="K64" s="18">
        <f t="shared" si="7"/>
        <v>3.7978576745265134E-2</v>
      </c>
      <c r="L64" s="18">
        <f t="shared" si="7"/>
        <v>4.4231152763365603E-2</v>
      </c>
      <c r="M64" s="18">
        <f t="shared" si="7"/>
        <v>2.5394107311353813E-2</v>
      </c>
      <c r="N64" s="18">
        <f t="shared" si="7"/>
        <v>1.6037165602313087E-2</v>
      </c>
      <c r="O64" s="18">
        <f t="shared" si="7"/>
        <v>1.012321399744808E-2</v>
      </c>
      <c r="P64" s="18">
        <f t="shared" si="7"/>
        <v>1.303278489612091E-2</v>
      </c>
      <c r="Q64" s="18">
        <f t="shared" si="7"/>
        <v>6.7510412643550354E-3</v>
      </c>
      <c r="R64" s="18">
        <f t="shared" si="7"/>
        <v>5.1883545190606548E-2</v>
      </c>
      <c r="T64" s="18">
        <f>SUM(B64:R64)</f>
        <v>0.36925860272737665</v>
      </c>
    </row>
    <row r="66" spans="1:20" x14ac:dyDescent="0.2">
      <c r="A66" s="12" t="s">
        <v>306</v>
      </c>
      <c r="B66" s="13"/>
    </row>
    <row r="67" spans="1:20" s="16" customFormat="1" x14ac:dyDescent="0.2">
      <c r="A67" s="15" t="s">
        <v>274</v>
      </c>
      <c r="B67" s="16" t="s">
        <v>275</v>
      </c>
      <c r="C67" s="16" t="s">
        <v>276</v>
      </c>
      <c r="D67" s="16" t="s">
        <v>277</v>
      </c>
      <c r="E67" s="16" t="s">
        <v>278</v>
      </c>
      <c r="F67" s="16" t="s">
        <v>279</v>
      </c>
      <c r="G67" s="16" t="s">
        <v>280</v>
      </c>
      <c r="H67" s="16" t="s">
        <v>281</v>
      </c>
      <c r="I67" s="16" t="s">
        <v>282</v>
      </c>
      <c r="J67" s="16" t="s">
        <v>283</v>
      </c>
      <c r="K67" s="16" t="s">
        <v>284</v>
      </c>
      <c r="L67" s="16" t="s">
        <v>285</v>
      </c>
      <c r="M67" s="16" t="s">
        <v>286</v>
      </c>
      <c r="N67" s="16" t="s">
        <v>287</v>
      </c>
      <c r="O67" s="16" t="s">
        <v>288</v>
      </c>
      <c r="P67" s="16" t="s">
        <v>289</v>
      </c>
      <c r="Q67" s="16" t="s">
        <v>290</v>
      </c>
      <c r="R67" s="16" t="s">
        <v>291</v>
      </c>
    </row>
    <row r="68" spans="1:20" x14ac:dyDescent="0.2">
      <c r="A68" s="16" t="s">
        <v>292</v>
      </c>
      <c r="B68" s="17">
        <v>8237.9283531755245</v>
      </c>
      <c r="C68" s="17">
        <v>133621.12232229879</v>
      </c>
      <c r="D68" s="17">
        <v>38248.228674452454</v>
      </c>
      <c r="E68" s="17">
        <v>25838.318305820812</v>
      </c>
      <c r="F68" s="17">
        <v>32706.44598878099</v>
      </c>
      <c r="G68" s="17">
        <v>57946.60607822553</v>
      </c>
      <c r="H68" s="17">
        <v>33441.034810315439</v>
      </c>
      <c r="I68" s="17">
        <v>29397.31441633276</v>
      </c>
      <c r="J68" s="17">
        <v>218974.44502145762</v>
      </c>
      <c r="K68" s="17">
        <v>66694.460358545257</v>
      </c>
      <c r="L68" s="17">
        <v>55493.126440192958</v>
      </c>
      <c r="M68" s="17">
        <v>48230.973089750223</v>
      </c>
      <c r="N68" s="17">
        <v>40493.702755026861</v>
      </c>
      <c r="O68" s="17">
        <v>64462.16241749069</v>
      </c>
      <c r="P68" s="17">
        <v>90952.073910453808</v>
      </c>
      <c r="Q68" s="17">
        <v>63822.638787725438</v>
      </c>
      <c r="R68" s="17">
        <v>89766.89689080519</v>
      </c>
    </row>
    <row r="69" spans="1:20" x14ac:dyDescent="0.2">
      <c r="A69" s="16" t="s">
        <v>293</v>
      </c>
      <c r="B69" s="17">
        <v>216.01219358558515</v>
      </c>
      <c r="C69" s="17">
        <v>977.76917040072499</v>
      </c>
      <c r="D69" s="17">
        <v>3155.5017645315361</v>
      </c>
      <c r="E69" s="17">
        <v>5467.0736818068635</v>
      </c>
      <c r="F69" s="17">
        <v>7618.3732212930918</v>
      </c>
      <c r="G69" s="17">
        <v>9884.7626258205128</v>
      </c>
      <c r="H69" s="17">
        <v>12227.972515198311</v>
      </c>
      <c r="I69" s="17">
        <v>13738.359241828171</v>
      </c>
      <c r="J69" s="17">
        <v>16219.747520188685</v>
      </c>
      <c r="K69" s="17">
        <v>19693.730851397253</v>
      </c>
      <c r="L69" s="17">
        <v>28739.387210266665</v>
      </c>
      <c r="M69" s="17">
        <v>37065.883382045467</v>
      </c>
      <c r="N69" s="17">
        <v>33553.966297196443</v>
      </c>
      <c r="O69" s="17">
        <v>55470.940791974543</v>
      </c>
      <c r="P69" s="17">
        <v>72291.5339325846</v>
      </c>
      <c r="Q69" s="17">
        <v>63822.638787725438</v>
      </c>
      <c r="R69" s="17">
        <v>89766.89689080519</v>
      </c>
    </row>
    <row r="70" spans="1:20" x14ac:dyDescent="0.2">
      <c r="A70" s="16" t="s">
        <v>294</v>
      </c>
      <c r="B70" s="17">
        <v>86.404877434234066</v>
      </c>
      <c r="C70" s="17">
        <v>391.10766816028996</v>
      </c>
      <c r="D70" s="17">
        <v>1290.3994604528891</v>
      </c>
      <c r="E70" s="17">
        <v>2530.2878929126236</v>
      </c>
      <c r="F70" s="17">
        <v>3556.993115862168</v>
      </c>
      <c r="G70" s="17">
        <v>4755.4495590015404</v>
      </c>
      <c r="H70" s="17">
        <v>6114.6238165944014</v>
      </c>
      <c r="I70" s="17">
        <v>7139.9773784159552</v>
      </c>
      <c r="J70" s="17">
        <v>8766.3921476563992</v>
      </c>
      <c r="K70" s="17">
        <v>10640.374721182554</v>
      </c>
      <c r="L70" s="17">
        <v>15221.525506068025</v>
      </c>
      <c r="M70" s="17">
        <v>20673.508107867972</v>
      </c>
      <c r="N70" s="17">
        <v>19558.890006497808</v>
      </c>
      <c r="O70" s="17">
        <v>27949.963443608343</v>
      </c>
      <c r="P70" s="17">
        <v>38404.605954505358</v>
      </c>
      <c r="Q70" s="17">
        <v>43890.158582041098</v>
      </c>
      <c r="R70" s="17">
        <v>62066.23855901452</v>
      </c>
    </row>
    <row r="71" spans="1:20" x14ac:dyDescent="0.2">
      <c r="A71" s="16" t="s">
        <v>295</v>
      </c>
      <c r="B71" s="17">
        <v>0</v>
      </c>
      <c r="C71" s="17">
        <v>31.310375975798795</v>
      </c>
      <c r="D71" s="17">
        <v>456.56642998822133</v>
      </c>
      <c r="E71" s="17">
        <v>1323.731113598415</v>
      </c>
      <c r="F71" s="17">
        <v>1980.1648553505433</v>
      </c>
      <c r="G71" s="17">
        <v>2751.4493962649099</v>
      </c>
      <c r="H71" s="17">
        <v>3972.1704854298277</v>
      </c>
      <c r="I71" s="17">
        <v>4535.0835637883119</v>
      </c>
      <c r="J71" s="17">
        <v>5931.749032599786</v>
      </c>
      <c r="K71" s="17">
        <v>7522.6537582540132</v>
      </c>
      <c r="L71" s="17">
        <v>9630.792412295903</v>
      </c>
      <c r="M71" s="17">
        <v>12593.021025558734</v>
      </c>
      <c r="N71" s="17">
        <v>13660.598836032095</v>
      </c>
      <c r="O71" s="17">
        <v>14361.530059433779</v>
      </c>
      <c r="P71" s="17">
        <v>24763.541821587074</v>
      </c>
      <c r="Q71" s="17">
        <v>31093.3018514258</v>
      </c>
      <c r="R71" s="17">
        <v>45426.56286060479</v>
      </c>
    </row>
    <row r="72" spans="1:20" x14ac:dyDescent="0.2">
      <c r="A72" s="16" t="s">
        <v>296</v>
      </c>
      <c r="B72" s="17">
        <v>0</v>
      </c>
      <c r="C72" s="17">
        <v>0</v>
      </c>
      <c r="D72" s="17">
        <v>46.997924400457833</v>
      </c>
      <c r="E72" s="17">
        <v>572.4307003164638</v>
      </c>
      <c r="F72" s="17">
        <v>849.40637890821938</v>
      </c>
      <c r="G72" s="17">
        <v>1335.9075144555586</v>
      </c>
      <c r="H72" s="17">
        <v>2039.0580175251278</v>
      </c>
      <c r="I72" s="17">
        <v>2741.0561361411446</v>
      </c>
      <c r="J72" s="17">
        <v>3797.4885659682086</v>
      </c>
      <c r="K72" s="17">
        <v>4604.8039677060879</v>
      </c>
      <c r="L72" s="17">
        <v>6209.6177032689302</v>
      </c>
      <c r="M72" s="17">
        <v>9745.2579250829767</v>
      </c>
      <c r="N72" s="17">
        <v>10228.839146032051</v>
      </c>
      <c r="O72" s="17">
        <v>9602.6452113642117</v>
      </c>
      <c r="P72" s="17">
        <v>15813.320635785862</v>
      </c>
      <c r="Q72" s="17">
        <v>26094.736037738243</v>
      </c>
      <c r="R72" s="17">
        <v>32574.610683792449</v>
      </c>
    </row>
    <row r="73" spans="1:20" x14ac:dyDescent="0.2">
      <c r="A73" s="16" t="s">
        <v>297</v>
      </c>
      <c r="B73" s="17">
        <v>0</v>
      </c>
      <c r="C73" s="17">
        <v>0</v>
      </c>
      <c r="D73" s="17">
        <v>0</v>
      </c>
      <c r="E73" s="17">
        <v>5.2691157311208915E-2</v>
      </c>
      <c r="F73" s="17">
        <v>0.16454074515509798</v>
      </c>
      <c r="G73" s="17">
        <v>4.0446204931380727</v>
      </c>
      <c r="H73" s="17">
        <v>13.608186453178689</v>
      </c>
      <c r="I73" s="17">
        <v>9.6013797612999987</v>
      </c>
      <c r="J73" s="17">
        <v>22.115588781948201</v>
      </c>
      <c r="K73" s="17">
        <v>11.377650558533741</v>
      </c>
      <c r="L73" s="17">
        <v>243.38453211239724</v>
      </c>
      <c r="M73" s="17">
        <v>1319.5799799295453</v>
      </c>
      <c r="N73" s="17">
        <v>2027.0232763765421</v>
      </c>
      <c r="O73" s="17">
        <v>5118.061207807581</v>
      </c>
      <c r="P73" s="17">
        <v>6092.653270869132</v>
      </c>
      <c r="Q73" s="17">
        <v>7970.619350266029</v>
      </c>
      <c r="R73" s="17">
        <v>7811.7048505598104</v>
      </c>
    </row>
    <row r="74" spans="1:20" x14ac:dyDescent="0.2">
      <c r="A74" s="16" t="s">
        <v>298</v>
      </c>
      <c r="B74" s="17">
        <v>0</v>
      </c>
      <c r="C74" s="17">
        <v>0</v>
      </c>
      <c r="D74" s="17">
        <v>0</v>
      </c>
      <c r="E74" s="17">
        <v>5.2691157311208915E-2</v>
      </c>
      <c r="F74" s="17">
        <v>0.16454074515509798</v>
      </c>
      <c r="G74" s="17">
        <v>4.0446204931380727</v>
      </c>
      <c r="H74" s="17">
        <v>13.608186453178689</v>
      </c>
      <c r="I74" s="17">
        <v>9.6013797612999987</v>
      </c>
      <c r="J74" s="17">
        <v>22.115588781948201</v>
      </c>
      <c r="K74" s="17">
        <v>11.377650558533741</v>
      </c>
      <c r="L74" s="17">
        <v>243.38453211239724</v>
      </c>
      <c r="M74" s="17">
        <v>1319.5799799295453</v>
      </c>
      <c r="N74" s="17">
        <v>2027.0232763765421</v>
      </c>
      <c r="O74" s="17">
        <v>5118.061207807581</v>
      </c>
      <c r="P74" s="17">
        <v>6092.653270869132</v>
      </c>
      <c r="Q74" s="17">
        <v>7970.619350266029</v>
      </c>
      <c r="R74" s="17">
        <v>7811.7048505598104</v>
      </c>
    </row>
    <row r="75" spans="1:20" x14ac:dyDescent="0.2">
      <c r="A75" s="16" t="s">
        <v>299</v>
      </c>
      <c r="B75" s="14">
        <v>135.81369221939084</v>
      </c>
      <c r="C75" s="14">
        <v>348.5217986373442</v>
      </c>
      <c r="D75" s="14">
        <v>908.245416554504</v>
      </c>
      <c r="E75" s="14">
        <v>1853.0859438604818</v>
      </c>
      <c r="F75" s="14">
        <v>2627.2452287567239</v>
      </c>
      <c r="G75" s="14">
        <v>3562.0768106558853</v>
      </c>
      <c r="H75" s="14">
        <v>4650.2732446321725</v>
      </c>
      <c r="I75" s="14">
        <v>5360.9234976495591</v>
      </c>
      <c r="J75" s="14">
        <v>7155.5768363631396</v>
      </c>
      <c r="K75" s="14">
        <v>8684.144741625696</v>
      </c>
      <c r="L75" s="14">
        <v>11880.671089631045</v>
      </c>
      <c r="M75" s="14">
        <v>15792.471003426637</v>
      </c>
      <c r="N75" s="14">
        <v>15454.395472379343</v>
      </c>
      <c r="O75" s="14">
        <v>20730.175723242519</v>
      </c>
      <c r="P75" s="14">
        <v>28135.422284395052</v>
      </c>
      <c r="Q75" s="14">
        <v>34540.746771355734</v>
      </c>
      <c r="R75" s="14">
        <v>47308.954903759535</v>
      </c>
    </row>
    <row r="76" spans="1:20" x14ac:dyDescent="0.2">
      <c r="A76" s="16" t="s">
        <v>300</v>
      </c>
      <c r="B76" s="14">
        <v>336673893.03192419</v>
      </c>
      <c r="C76" s="14">
        <v>1511042891.6153471</v>
      </c>
      <c r="D76" s="14">
        <v>3710894921.1486378</v>
      </c>
      <c r="E76" s="14">
        <v>1851858577.9349308</v>
      </c>
      <c r="F76" s="14">
        <v>1605542512.5476527</v>
      </c>
      <c r="G76" s="14">
        <v>811955541.13429379</v>
      </c>
      <c r="H76" s="14">
        <v>485181648.20113373</v>
      </c>
      <c r="I76" s="14">
        <v>327383144.54386491</v>
      </c>
      <c r="J76" s="14">
        <v>425929256.20875323</v>
      </c>
      <c r="K76" s="14">
        <v>310203112.10220903</v>
      </c>
      <c r="L76" s="14">
        <v>264229475.33209097</v>
      </c>
      <c r="M76" s="14">
        <v>106848711.3336858</v>
      </c>
      <c r="N76" s="14">
        <v>47007331.827690251</v>
      </c>
      <c r="O76" s="14">
        <v>46951588.802733891</v>
      </c>
      <c r="P76" s="14">
        <v>107956264.55692327</v>
      </c>
      <c r="Q76" s="14">
        <v>63677819.878440768</v>
      </c>
      <c r="R76" s="14">
        <v>239449790.73968884</v>
      </c>
      <c r="T76" s="20">
        <f>SUM(B76:R76)</f>
        <v>12252786480.940001</v>
      </c>
    </row>
    <row r="77" spans="1:20" x14ac:dyDescent="0.2">
      <c r="A77" s="19" t="s">
        <v>308</v>
      </c>
      <c r="B77" s="14">
        <v>761064.81726208027</v>
      </c>
      <c r="C77" s="14">
        <v>20826832.517333776</v>
      </c>
      <c r="D77" s="14">
        <v>99430387.400536537</v>
      </c>
      <c r="E77" s="14">
        <v>72139363.26828903</v>
      </c>
      <c r="F77" s="14">
        <v>87975383.949626178</v>
      </c>
      <c r="G77" s="14">
        <v>57164629.647014521</v>
      </c>
      <c r="H77" s="14">
        <v>37033910.071741916</v>
      </c>
      <c r="I77" s="14">
        <v>27553074.670396797</v>
      </c>
      <c r="J77" s="14">
        <v>36962900.526043519</v>
      </c>
      <c r="K77" s="14">
        <v>30541125.434716772</v>
      </c>
      <c r="L77" s="14">
        <v>27622933.652483575</v>
      </c>
      <c r="M77" s="14">
        <v>11459168.184156807</v>
      </c>
      <c r="N77" s="14">
        <v>6740564.8205754757</v>
      </c>
      <c r="O77" s="14">
        <v>6658832.5827220958</v>
      </c>
      <c r="P77" s="14">
        <v>13072313.354613939</v>
      </c>
      <c r="Q77" s="14">
        <v>8340368.3976232661</v>
      </c>
      <c r="R77" s="14">
        <v>55176084.458193161</v>
      </c>
    </row>
    <row r="78" spans="1:20" x14ac:dyDescent="0.2">
      <c r="A78" s="16" t="s">
        <v>301</v>
      </c>
      <c r="B78" s="18">
        <f t="shared" ref="B78:R78" si="8">B76/$T$16</f>
        <v>1.076022594588915E-3</v>
      </c>
      <c r="C78" s="18">
        <f t="shared" si="8"/>
        <v>4.8293506756014173E-3</v>
      </c>
      <c r="D78" s="18">
        <f t="shared" si="8"/>
        <v>1.1860161610221907E-2</v>
      </c>
      <c r="E78" s="18">
        <f t="shared" si="8"/>
        <v>5.9186105994037848E-3</v>
      </c>
      <c r="F78" s="18">
        <f t="shared" si="8"/>
        <v>5.1313750659915764E-3</v>
      </c>
      <c r="G78" s="18">
        <f t="shared" si="8"/>
        <v>2.5950408574725E-3</v>
      </c>
      <c r="H78" s="18">
        <f t="shared" si="8"/>
        <v>1.5506590405416631E-3</v>
      </c>
      <c r="I78" s="18">
        <f t="shared" si="8"/>
        <v>1.0463290083005162E-3</v>
      </c>
      <c r="J78" s="18">
        <f t="shared" si="8"/>
        <v>1.3612861373056074E-3</v>
      </c>
      <c r="K78" s="18">
        <f t="shared" si="8"/>
        <v>9.9142096979323749E-4</v>
      </c>
      <c r="L78" s="18">
        <f t="shared" si="8"/>
        <v>8.4448747437255154E-4</v>
      </c>
      <c r="M78" s="18">
        <f t="shared" si="8"/>
        <v>3.4149255400344548E-4</v>
      </c>
      <c r="N78" s="18">
        <f t="shared" si="8"/>
        <v>1.5023722422438364E-4</v>
      </c>
      <c r="O78" s="18">
        <f t="shared" si="8"/>
        <v>1.5005906739195562E-4</v>
      </c>
      <c r="P78" s="18">
        <f t="shared" si="8"/>
        <v>3.4503233631974256E-4</v>
      </c>
      <c r="Q78" s="18">
        <f t="shared" si="8"/>
        <v>2.0351673943684226E-4</v>
      </c>
      <c r="R78" s="18">
        <f t="shared" si="8"/>
        <v>7.6529065792773374E-4</v>
      </c>
      <c r="T78" s="18">
        <f>SUM(B78:R78)</f>
        <v>3.9160372612897787E-2</v>
      </c>
    </row>
    <row r="79" spans="1:20" x14ac:dyDescent="0.2">
      <c r="A79" s="16" t="s">
        <v>302</v>
      </c>
      <c r="B79" s="18">
        <f t="shared" ref="B79:R79" si="9">B77/$T$17</f>
        <v>1.0263183002345422E-4</v>
      </c>
      <c r="C79" s="18">
        <f t="shared" si="9"/>
        <v>2.8085596474365484E-3</v>
      </c>
      <c r="D79" s="18">
        <f t="shared" si="9"/>
        <v>1.3408480312582854E-2</v>
      </c>
      <c r="E79" s="18">
        <f t="shared" si="9"/>
        <v>9.7282054051405272E-3</v>
      </c>
      <c r="F79" s="18">
        <f t="shared" si="9"/>
        <v>1.186373939114427E-2</v>
      </c>
      <c r="G79" s="18">
        <f t="shared" si="9"/>
        <v>7.7088185135035315E-3</v>
      </c>
      <c r="H79" s="18">
        <f t="shared" si="9"/>
        <v>4.9941317446002007E-3</v>
      </c>
      <c r="I79" s="18">
        <f t="shared" si="9"/>
        <v>3.7156131935894197E-3</v>
      </c>
      <c r="J79" s="18">
        <f t="shared" si="9"/>
        <v>4.9845558984188219E-3</v>
      </c>
      <c r="K79" s="18">
        <f t="shared" si="9"/>
        <v>4.1185606314283908E-3</v>
      </c>
      <c r="L79" s="18">
        <f t="shared" si="9"/>
        <v>3.7250338828822642E-3</v>
      </c>
      <c r="M79" s="18">
        <f t="shared" si="9"/>
        <v>1.5453025479714993E-3</v>
      </c>
      <c r="N79" s="18">
        <f t="shared" si="9"/>
        <v>9.0898500001104429E-4</v>
      </c>
      <c r="O79" s="18">
        <f t="shared" si="9"/>
        <v>8.979631672412921E-4</v>
      </c>
      <c r="P79" s="18">
        <f t="shared" si="9"/>
        <v>1.762839920850083E-3</v>
      </c>
      <c r="Q79" s="18">
        <f t="shared" si="9"/>
        <v>1.1247232197610477E-3</v>
      </c>
      <c r="R79" s="18">
        <f t="shared" si="9"/>
        <v>7.4406573435426403E-3</v>
      </c>
      <c r="T79" s="18">
        <f>SUM(B79:R79)</f>
        <v>8.0838801650127898E-2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35E2C-9348-7C4A-B218-56120CB7BE20}">
  <dimension ref="A1:J19"/>
  <sheetViews>
    <sheetView workbookViewId="0"/>
  </sheetViews>
  <sheetFormatPr baseColWidth="10" defaultRowHeight="15" x14ac:dyDescent="0.2"/>
  <cols>
    <col min="3" max="3" width="12" bestFit="1" customWidth="1"/>
    <col min="4" max="6" width="13.6640625" bestFit="1" customWidth="1"/>
    <col min="8" max="9" width="16.33203125" bestFit="1" customWidth="1"/>
    <col min="10" max="10" width="17.33203125" bestFit="1" customWidth="1"/>
  </cols>
  <sheetData>
    <row r="1" spans="1:10" x14ac:dyDescent="0.2">
      <c r="A1" s="1" t="s">
        <v>232</v>
      </c>
      <c r="B1" s="1"/>
      <c r="C1" s="1"/>
    </row>
    <row r="2" spans="1:10" x14ac:dyDescent="0.2">
      <c r="A2" t="s">
        <v>245</v>
      </c>
    </row>
    <row r="4" spans="1:10" x14ac:dyDescent="0.2">
      <c r="A4" t="s">
        <v>246</v>
      </c>
      <c r="B4" t="s">
        <v>225</v>
      </c>
      <c r="C4" t="s">
        <v>226</v>
      </c>
      <c r="D4" t="s">
        <v>237</v>
      </c>
      <c r="E4" t="s">
        <v>238</v>
      </c>
      <c r="F4" t="s">
        <v>239</v>
      </c>
    </row>
    <row r="5" spans="1:10" x14ac:dyDescent="0.2">
      <c r="A5" t="s">
        <v>209</v>
      </c>
      <c r="B5" t="s">
        <v>223</v>
      </c>
      <c r="C5" t="s">
        <v>254</v>
      </c>
      <c r="D5" s="4">
        <v>1713771533.6736801</v>
      </c>
      <c r="E5" s="4">
        <v>3712849004.20891</v>
      </c>
      <c r="F5" s="4">
        <v>7560525099.78016</v>
      </c>
      <c r="H5" s="4"/>
      <c r="I5" s="4"/>
      <c r="J5" s="4"/>
    </row>
    <row r="6" spans="1:10" x14ac:dyDescent="0.2">
      <c r="A6" t="s">
        <v>209</v>
      </c>
      <c r="B6" t="s">
        <v>244</v>
      </c>
      <c r="C6" t="s">
        <v>254</v>
      </c>
      <c r="D6" s="4">
        <v>61186.879032976802</v>
      </c>
      <c r="E6" s="4">
        <v>108747.857070345</v>
      </c>
      <c r="F6" s="4">
        <v>232954.889941184</v>
      </c>
    </row>
    <row r="7" spans="1:10" x14ac:dyDescent="0.2">
      <c r="A7" t="s">
        <v>209</v>
      </c>
      <c r="B7" t="s">
        <v>207</v>
      </c>
      <c r="C7" t="s">
        <v>254</v>
      </c>
      <c r="D7" s="4">
        <v>2104108230.7177601</v>
      </c>
      <c r="E7" s="4">
        <v>3938386715.0190701</v>
      </c>
      <c r="F7" s="4">
        <v>6648979206.6115198</v>
      </c>
    </row>
    <row r="8" spans="1:10" x14ac:dyDescent="0.2">
      <c r="A8" t="s">
        <v>209</v>
      </c>
      <c r="B8" t="s">
        <v>206</v>
      </c>
      <c r="C8" t="s">
        <v>254</v>
      </c>
      <c r="D8" s="4">
        <v>358454831.539626</v>
      </c>
      <c r="E8" s="4">
        <v>684495337.98879695</v>
      </c>
      <c r="F8" s="4">
        <v>1286065690.7407501</v>
      </c>
    </row>
    <row r="9" spans="1:10" x14ac:dyDescent="0.2">
      <c r="A9" t="s">
        <v>209</v>
      </c>
      <c r="B9" t="s">
        <v>204</v>
      </c>
      <c r="C9" t="s">
        <v>254</v>
      </c>
      <c r="D9" s="4">
        <v>129674.101491044</v>
      </c>
      <c r="E9" s="4">
        <v>229366.546394915</v>
      </c>
      <c r="F9" s="4">
        <v>489464.15942389303</v>
      </c>
    </row>
    <row r="10" spans="1:10" x14ac:dyDescent="0.2">
      <c r="A10" t="s">
        <v>209</v>
      </c>
      <c r="B10" t="s">
        <v>203</v>
      </c>
      <c r="C10" t="s">
        <v>254</v>
      </c>
      <c r="D10" s="4">
        <v>24988641.645415299</v>
      </c>
      <c r="E10" s="4">
        <v>44896002.520508103</v>
      </c>
      <c r="F10" s="4">
        <v>91558234.0853322</v>
      </c>
    </row>
    <row r="11" spans="1:10" x14ac:dyDescent="0.2">
      <c r="A11" t="s">
        <v>209</v>
      </c>
      <c r="B11" t="s">
        <v>205</v>
      </c>
      <c r="C11" t="s">
        <v>254</v>
      </c>
      <c r="D11" s="4">
        <v>17446.044162895501</v>
      </c>
      <c r="E11" s="4">
        <v>31017.0092579103</v>
      </c>
      <c r="F11" s="4">
        <v>66116.487812496096</v>
      </c>
    </row>
    <row r="12" spans="1:10" x14ac:dyDescent="0.2">
      <c r="A12" t="s">
        <v>209</v>
      </c>
      <c r="B12" t="s">
        <v>208</v>
      </c>
      <c r="C12" t="s">
        <v>254</v>
      </c>
      <c r="D12" s="4">
        <v>4099304.3779845601</v>
      </c>
      <c r="E12" s="4">
        <v>7290031.8392266799</v>
      </c>
      <c r="F12" s="4">
        <v>15558203.629262799</v>
      </c>
    </row>
    <row r="13" spans="1:10" x14ac:dyDescent="0.2">
      <c r="A13" t="s">
        <v>247</v>
      </c>
      <c r="B13" t="s">
        <v>209</v>
      </c>
      <c r="C13" t="s">
        <v>254</v>
      </c>
      <c r="D13" s="4">
        <v>993231409</v>
      </c>
      <c r="E13" s="4">
        <v>2855495126</v>
      </c>
      <c r="F13" s="4">
        <v>7329789277</v>
      </c>
    </row>
    <row r="14" spans="1:10" x14ac:dyDescent="0.2">
      <c r="A14" t="s">
        <v>248</v>
      </c>
      <c r="B14" t="s">
        <v>209</v>
      </c>
      <c r="C14" t="s">
        <v>254</v>
      </c>
      <c r="D14" s="4">
        <v>3212399440</v>
      </c>
      <c r="E14" s="4">
        <v>5532791097</v>
      </c>
      <c r="F14" s="4">
        <v>8273685694</v>
      </c>
    </row>
    <row r="18" spans="4:6" x14ac:dyDescent="0.2">
      <c r="D18" s="7"/>
      <c r="E18" s="7"/>
      <c r="F18" s="7"/>
    </row>
    <row r="19" spans="4:6" x14ac:dyDescent="0.2">
      <c r="D19" s="7"/>
      <c r="E19" s="7"/>
      <c r="F19" s="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309AA-CB2C-B343-9774-CC150F0F4E44}">
  <dimension ref="A1:G49"/>
  <sheetViews>
    <sheetView workbookViewId="0"/>
  </sheetViews>
  <sheetFormatPr baseColWidth="10" defaultRowHeight="15" x14ac:dyDescent="0.2"/>
  <cols>
    <col min="4" max="4" width="12" bestFit="1" customWidth="1"/>
    <col min="5" max="7" width="13.6640625" bestFit="1" customWidth="1"/>
  </cols>
  <sheetData>
    <row r="1" spans="1:7" x14ac:dyDescent="0.2">
      <c r="A1" s="1" t="s">
        <v>233</v>
      </c>
      <c r="B1" s="1"/>
    </row>
    <row r="2" spans="1:7" x14ac:dyDescent="0.2">
      <c r="A2" t="s">
        <v>235</v>
      </c>
    </row>
    <row r="4" spans="1:7" x14ac:dyDescent="0.2">
      <c r="A4" t="s">
        <v>1</v>
      </c>
      <c r="B4" t="s">
        <v>246</v>
      </c>
      <c r="C4" t="s">
        <v>225</v>
      </c>
      <c r="D4" t="s">
        <v>226</v>
      </c>
      <c r="E4" t="s">
        <v>237</v>
      </c>
      <c r="F4" t="s">
        <v>238</v>
      </c>
      <c r="G4" t="s">
        <v>239</v>
      </c>
    </row>
    <row r="5" spans="1:7" x14ac:dyDescent="0.2">
      <c r="A5" t="s">
        <v>17</v>
      </c>
      <c r="B5" t="s">
        <v>209</v>
      </c>
      <c r="C5" t="s">
        <v>223</v>
      </c>
      <c r="D5" t="s">
        <v>254</v>
      </c>
      <c r="E5" s="4">
        <v>772637058.12573898</v>
      </c>
      <c r="F5" s="4">
        <v>1704026622.3742099</v>
      </c>
      <c r="G5" s="4">
        <v>3496165608.35184</v>
      </c>
    </row>
    <row r="6" spans="1:7" x14ac:dyDescent="0.2">
      <c r="A6" t="s">
        <v>17</v>
      </c>
      <c r="B6" t="s">
        <v>209</v>
      </c>
      <c r="C6" t="s">
        <v>244</v>
      </c>
      <c r="D6" t="s">
        <v>254</v>
      </c>
      <c r="E6" s="4">
        <v>28567.303202921099</v>
      </c>
      <c r="F6" s="4">
        <v>51329.660087894103</v>
      </c>
      <c r="G6" s="4">
        <v>111258.72648695701</v>
      </c>
    </row>
    <row r="7" spans="1:7" x14ac:dyDescent="0.2">
      <c r="A7" t="s">
        <v>17</v>
      </c>
      <c r="B7" t="s">
        <v>209</v>
      </c>
      <c r="C7" t="s">
        <v>207</v>
      </c>
      <c r="D7" t="s">
        <v>254</v>
      </c>
      <c r="E7" s="4">
        <v>1184943035.8152201</v>
      </c>
      <c r="F7" s="4">
        <v>2259286101.2040801</v>
      </c>
      <c r="G7" s="4">
        <v>3902075168.3185501</v>
      </c>
    </row>
    <row r="8" spans="1:7" x14ac:dyDescent="0.2">
      <c r="A8" t="s">
        <v>17</v>
      </c>
      <c r="B8" t="s">
        <v>209</v>
      </c>
      <c r="C8" t="s">
        <v>206</v>
      </c>
      <c r="D8" t="s">
        <v>254</v>
      </c>
      <c r="E8" s="4">
        <v>234350275.60436699</v>
      </c>
      <c r="F8" s="4">
        <v>448402121.785348</v>
      </c>
      <c r="G8" s="4">
        <v>836309530.327479</v>
      </c>
    </row>
    <row r="9" spans="1:7" x14ac:dyDescent="0.2">
      <c r="A9" t="s">
        <v>17</v>
      </c>
      <c r="B9" t="s">
        <v>209</v>
      </c>
      <c r="C9" t="s">
        <v>204</v>
      </c>
      <c r="D9" t="s">
        <v>254</v>
      </c>
      <c r="E9" s="4">
        <v>62084.509953601497</v>
      </c>
      <c r="F9" s="4">
        <v>110876.32335847701</v>
      </c>
      <c r="G9" s="4">
        <v>239362.34332354501</v>
      </c>
    </row>
    <row r="10" spans="1:7" x14ac:dyDescent="0.2">
      <c r="A10" t="s">
        <v>17</v>
      </c>
      <c r="B10" t="s">
        <v>209</v>
      </c>
      <c r="C10" t="s">
        <v>203</v>
      </c>
      <c r="D10" t="s">
        <v>254</v>
      </c>
      <c r="E10" s="4">
        <v>10395470.684305999</v>
      </c>
      <c r="F10" s="4">
        <v>18638307.5240722</v>
      </c>
      <c r="G10" s="4">
        <v>38239223.777243301</v>
      </c>
    </row>
    <row r="11" spans="1:7" x14ac:dyDescent="0.2">
      <c r="A11" t="s">
        <v>17</v>
      </c>
      <c r="B11" t="s">
        <v>209</v>
      </c>
      <c r="C11" t="s">
        <v>205</v>
      </c>
      <c r="D11" t="s">
        <v>254</v>
      </c>
      <c r="E11" s="4">
        <v>8515.4339420143206</v>
      </c>
      <c r="F11" s="4">
        <v>15325.251131610299</v>
      </c>
      <c r="G11" s="4">
        <v>33145.090597124101</v>
      </c>
    </row>
    <row r="12" spans="1:7" x14ac:dyDescent="0.2">
      <c r="A12" t="s">
        <v>17</v>
      </c>
      <c r="B12" t="s">
        <v>209</v>
      </c>
      <c r="C12" t="s">
        <v>208</v>
      </c>
      <c r="D12" t="s">
        <v>254</v>
      </c>
      <c r="E12" s="4">
        <v>2876657.2608092302</v>
      </c>
      <c r="F12" s="4">
        <v>5146359.2715859599</v>
      </c>
      <c r="G12" s="4">
        <v>11061985.819082599</v>
      </c>
    </row>
    <row r="13" spans="1:7" x14ac:dyDescent="0.2">
      <c r="A13" t="s">
        <v>15</v>
      </c>
      <c r="B13" t="s">
        <v>209</v>
      </c>
      <c r="C13" t="s">
        <v>223</v>
      </c>
      <c r="D13" t="s">
        <v>254</v>
      </c>
      <c r="E13" s="4">
        <v>651682893.10901105</v>
      </c>
      <c r="F13" s="4">
        <v>1418589202.5399699</v>
      </c>
      <c r="G13" s="4">
        <v>2938022454.7778802</v>
      </c>
    </row>
    <row r="14" spans="1:7" x14ac:dyDescent="0.2">
      <c r="A14" t="s">
        <v>15</v>
      </c>
      <c r="B14" t="s">
        <v>209</v>
      </c>
      <c r="C14" t="s">
        <v>244</v>
      </c>
      <c r="D14" t="s">
        <v>254</v>
      </c>
      <c r="E14" s="4">
        <v>23139.631081252701</v>
      </c>
      <c r="F14" s="4">
        <v>41465.860487537</v>
      </c>
      <c r="G14" s="4">
        <v>89938.4371156548</v>
      </c>
    </row>
    <row r="15" spans="1:7" x14ac:dyDescent="0.2">
      <c r="A15" t="s">
        <v>15</v>
      </c>
      <c r="B15" t="s">
        <v>209</v>
      </c>
      <c r="C15" t="s">
        <v>207</v>
      </c>
      <c r="D15" t="s">
        <v>254</v>
      </c>
      <c r="E15" s="4">
        <v>613190258.62322998</v>
      </c>
      <c r="F15" s="4">
        <v>1123464683.0782101</v>
      </c>
      <c r="G15" s="4">
        <v>1857382906.0875599</v>
      </c>
    </row>
    <row r="16" spans="1:7" x14ac:dyDescent="0.2">
      <c r="A16" t="s">
        <v>15</v>
      </c>
      <c r="B16" t="s">
        <v>209</v>
      </c>
      <c r="C16" t="s">
        <v>206</v>
      </c>
      <c r="D16" t="s">
        <v>254</v>
      </c>
      <c r="E16" s="4">
        <v>118350679.219211</v>
      </c>
      <c r="F16" s="4">
        <v>226501624.31208</v>
      </c>
      <c r="G16" s="4">
        <v>431377480.20583099</v>
      </c>
    </row>
    <row r="17" spans="1:7" x14ac:dyDescent="0.2">
      <c r="A17" t="s">
        <v>15</v>
      </c>
      <c r="B17" t="s">
        <v>209</v>
      </c>
      <c r="C17" t="s">
        <v>204</v>
      </c>
      <c r="D17" t="s">
        <v>254</v>
      </c>
      <c r="E17" s="4">
        <v>46878.347086823902</v>
      </c>
      <c r="F17" s="4">
        <v>83766.3111160236</v>
      </c>
      <c r="G17" s="4">
        <v>181170.306013539</v>
      </c>
    </row>
    <row r="18" spans="1:7" x14ac:dyDescent="0.2">
      <c r="A18" t="s">
        <v>15</v>
      </c>
      <c r="B18" t="s">
        <v>209</v>
      </c>
      <c r="C18" t="s">
        <v>203</v>
      </c>
      <c r="D18" t="s">
        <v>254</v>
      </c>
      <c r="E18" s="4">
        <v>12606683.002524501</v>
      </c>
      <c r="F18" s="4">
        <v>22964359.587351602</v>
      </c>
      <c r="G18" s="4">
        <v>47052550.911836296</v>
      </c>
    </row>
    <row r="19" spans="1:7" x14ac:dyDescent="0.2">
      <c r="A19" t="s">
        <v>15</v>
      </c>
      <c r="B19" t="s">
        <v>209</v>
      </c>
      <c r="C19" t="s">
        <v>205</v>
      </c>
      <c r="D19" t="s">
        <v>254</v>
      </c>
      <c r="E19" s="4">
        <v>5751.0514593178696</v>
      </c>
      <c r="F19" s="4">
        <v>10325.685612407</v>
      </c>
      <c r="G19" s="4">
        <v>22299.094273243201</v>
      </c>
    </row>
    <row r="20" spans="1:7" x14ac:dyDescent="0.2">
      <c r="A20" t="s">
        <v>15</v>
      </c>
      <c r="B20" t="s">
        <v>209</v>
      </c>
      <c r="C20" t="s">
        <v>208</v>
      </c>
      <c r="D20" t="s">
        <v>254</v>
      </c>
      <c r="E20" s="4">
        <v>808606.51152580394</v>
      </c>
      <c r="F20" s="4">
        <v>1447068.1437850001</v>
      </c>
      <c r="G20" s="4">
        <v>3114850.8421884198</v>
      </c>
    </row>
    <row r="21" spans="1:7" x14ac:dyDescent="0.2">
      <c r="A21" t="s">
        <v>13</v>
      </c>
      <c r="B21" t="s">
        <v>209</v>
      </c>
      <c r="C21" t="s">
        <v>223</v>
      </c>
      <c r="D21" t="s">
        <v>254</v>
      </c>
      <c r="E21" s="4">
        <v>226602069.17340699</v>
      </c>
      <c r="F21" s="4">
        <v>459943230.36102998</v>
      </c>
      <c r="G21" s="4">
        <v>876975646.09173</v>
      </c>
    </row>
    <row r="22" spans="1:7" x14ac:dyDescent="0.2">
      <c r="A22" t="s">
        <v>13</v>
      </c>
      <c r="B22" t="s">
        <v>209</v>
      </c>
      <c r="C22" t="s">
        <v>244</v>
      </c>
      <c r="D22" t="s">
        <v>254</v>
      </c>
      <c r="E22" s="4">
        <v>8600.1451667880792</v>
      </c>
      <c r="F22" s="4">
        <v>14467.2537485745</v>
      </c>
      <c r="G22" s="4">
        <v>28803.051825490202</v>
      </c>
    </row>
    <row r="23" spans="1:7" x14ac:dyDescent="0.2">
      <c r="A23" t="s">
        <v>13</v>
      </c>
      <c r="B23" t="s">
        <v>209</v>
      </c>
      <c r="C23" t="s">
        <v>207</v>
      </c>
      <c r="D23" t="s">
        <v>254</v>
      </c>
      <c r="E23" s="4">
        <v>241021841.25719199</v>
      </c>
      <c r="F23" s="4">
        <v>435616215.109905</v>
      </c>
      <c r="G23" s="4">
        <v>695785689.13630104</v>
      </c>
    </row>
    <row r="24" spans="1:7" x14ac:dyDescent="0.2">
      <c r="A24" t="s">
        <v>13</v>
      </c>
      <c r="B24" t="s">
        <v>209</v>
      </c>
      <c r="C24" t="s">
        <v>206</v>
      </c>
      <c r="D24" t="s">
        <v>254</v>
      </c>
      <c r="E24" s="4">
        <v>5234325.4231123598</v>
      </c>
      <c r="F24" s="4">
        <v>8726123.9032171201</v>
      </c>
      <c r="G24" s="4">
        <v>16765862.9124269</v>
      </c>
    </row>
    <row r="25" spans="1:7" x14ac:dyDescent="0.2">
      <c r="A25" t="s">
        <v>13</v>
      </c>
      <c r="B25" t="s">
        <v>209</v>
      </c>
      <c r="C25" t="s">
        <v>204</v>
      </c>
      <c r="D25" t="s">
        <v>254</v>
      </c>
      <c r="E25" s="4">
        <v>18767.016674829101</v>
      </c>
      <c r="F25" s="4">
        <v>31450.039770918</v>
      </c>
      <c r="G25" s="4">
        <v>62426.018065162301</v>
      </c>
    </row>
    <row r="26" spans="1:7" x14ac:dyDescent="0.2">
      <c r="A26" t="s">
        <v>13</v>
      </c>
      <c r="B26" t="s">
        <v>209</v>
      </c>
      <c r="C26" t="s">
        <v>203</v>
      </c>
      <c r="D26" t="s">
        <v>254</v>
      </c>
      <c r="E26" s="4">
        <v>1792090.7087707401</v>
      </c>
      <c r="F26" s="4">
        <v>2970522.9328518598</v>
      </c>
      <c r="G26" s="4">
        <v>5653894.1016151598</v>
      </c>
    </row>
    <row r="27" spans="1:7" x14ac:dyDescent="0.2">
      <c r="A27" t="s">
        <v>13</v>
      </c>
      <c r="B27" t="s">
        <v>209</v>
      </c>
      <c r="C27" t="s">
        <v>205</v>
      </c>
      <c r="D27" t="s">
        <v>254</v>
      </c>
      <c r="E27" s="4">
        <v>2855.54036511193</v>
      </c>
      <c r="F27" s="4">
        <v>4818.9950452929897</v>
      </c>
      <c r="G27" s="4">
        <v>9583.8426558960691</v>
      </c>
    </row>
    <row r="28" spans="1:7" x14ac:dyDescent="0.2">
      <c r="A28" t="s">
        <v>13</v>
      </c>
      <c r="B28" t="s">
        <v>209</v>
      </c>
      <c r="C28" t="s">
        <v>208</v>
      </c>
      <c r="D28" t="s">
        <v>254</v>
      </c>
      <c r="E28" s="4">
        <v>371903.15579089703</v>
      </c>
      <c r="F28" s="4">
        <v>625697.53535255801</v>
      </c>
      <c r="G28" s="4">
        <v>1240871.7554626099</v>
      </c>
    </row>
    <row r="29" spans="1:7" x14ac:dyDescent="0.2">
      <c r="A29" t="s">
        <v>11</v>
      </c>
      <c r="B29" t="s">
        <v>209</v>
      </c>
      <c r="C29" t="s">
        <v>223</v>
      </c>
      <c r="D29" t="s">
        <v>254</v>
      </c>
      <c r="E29" s="4">
        <v>62849513.265522599</v>
      </c>
      <c r="F29" s="4">
        <v>130289948.9337</v>
      </c>
      <c r="G29" s="4">
        <v>249361390.55869499</v>
      </c>
    </row>
    <row r="30" spans="1:7" x14ac:dyDescent="0.2">
      <c r="A30" t="s">
        <v>11</v>
      </c>
      <c r="B30" t="s">
        <v>209</v>
      </c>
      <c r="C30" t="s">
        <v>244</v>
      </c>
      <c r="D30" t="s">
        <v>254</v>
      </c>
      <c r="E30" s="4">
        <v>879.79958201487102</v>
      </c>
      <c r="F30" s="4">
        <v>1485.0827463396699</v>
      </c>
      <c r="G30" s="4">
        <v>2954.67451308199</v>
      </c>
    </row>
    <row r="31" spans="1:7" x14ac:dyDescent="0.2">
      <c r="A31" t="s">
        <v>11</v>
      </c>
      <c r="B31" t="s">
        <v>209</v>
      </c>
      <c r="C31" t="s">
        <v>207</v>
      </c>
      <c r="D31" t="s">
        <v>254</v>
      </c>
      <c r="E31" s="4">
        <v>64953095.022116497</v>
      </c>
      <c r="F31" s="4">
        <v>120019715.62687799</v>
      </c>
      <c r="G31" s="4">
        <v>193735443.069107</v>
      </c>
    </row>
    <row r="32" spans="1:7" x14ac:dyDescent="0.2">
      <c r="A32" t="s">
        <v>11</v>
      </c>
      <c r="B32" t="s">
        <v>209</v>
      </c>
      <c r="C32" t="s">
        <v>206</v>
      </c>
      <c r="D32" t="s">
        <v>254</v>
      </c>
      <c r="E32" s="4">
        <v>519551.29293620703</v>
      </c>
      <c r="F32" s="4">
        <v>865467.98815082398</v>
      </c>
      <c r="G32" s="4">
        <v>1612817.2950083599</v>
      </c>
    </row>
    <row r="33" spans="1:7" x14ac:dyDescent="0.2">
      <c r="A33" t="s">
        <v>11</v>
      </c>
      <c r="B33" t="s">
        <v>209</v>
      </c>
      <c r="C33" t="s">
        <v>204</v>
      </c>
      <c r="D33" t="s">
        <v>254</v>
      </c>
      <c r="E33" s="4">
        <v>1944.2277757899799</v>
      </c>
      <c r="F33" s="4">
        <v>3273.87214949593</v>
      </c>
      <c r="G33" s="4">
        <v>6505.4920216476003</v>
      </c>
    </row>
    <row r="34" spans="1:7" x14ac:dyDescent="0.2">
      <c r="A34" t="s">
        <v>11</v>
      </c>
      <c r="B34" t="s">
        <v>209</v>
      </c>
      <c r="C34" t="s">
        <v>203</v>
      </c>
      <c r="D34" t="s">
        <v>254</v>
      </c>
      <c r="E34" s="4">
        <v>194397.24981401599</v>
      </c>
      <c r="F34" s="4">
        <v>322812.47623240598</v>
      </c>
      <c r="G34" s="4">
        <v>612565.29463745002</v>
      </c>
    </row>
    <row r="35" spans="1:7" x14ac:dyDescent="0.2">
      <c r="A35" t="s">
        <v>11</v>
      </c>
      <c r="B35" t="s">
        <v>209</v>
      </c>
      <c r="C35" t="s">
        <v>205</v>
      </c>
      <c r="D35" t="s">
        <v>254</v>
      </c>
      <c r="E35" s="4">
        <v>324.01839645134498</v>
      </c>
      <c r="F35" s="4">
        <v>547.07746859999804</v>
      </c>
      <c r="G35" s="4">
        <v>1088.4602862327799</v>
      </c>
    </row>
    <row r="36" spans="1:7" x14ac:dyDescent="0.2">
      <c r="A36" t="s">
        <v>11</v>
      </c>
      <c r="B36" t="s">
        <v>209</v>
      </c>
      <c r="C36" t="s">
        <v>208</v>
      </c>
      <c r="D36" t="s">
        <v>254</v>
      </c>
      <c r="E36" s="4">
        <v>42137.449858633801</v>
      </c>
      <c r="F36" s="4">
        <v>70906.888503164693</v>
      </c>
      <c r="G36" s="4">
        <v>140495.21252911101</v>
      </c>
    </row>
    <row r="37" spans="1:7" x14ac:dyDescent="0.2">
      <c r="A37" t="s">
        <v>17</v>
      </c>
      <c r="B37" t="s">
        <v>247</v>
      </c>
      <c r="C37" t="s">
        <v>209</v>
      </c>
      <c r="D37" t="s">
        <v>254</v>
      </c>
      <c r="E37" s="7">
        <v>513892798</v>
      </c>
      <c r="F37" s="7">
        <v>1490009558</v>
      </c>
      <c r="G37">
        <v>3833200663</v>
      </c>
    </row>
    <row r="38" spans="1:7" x14ac:dyDescent="0.2">
      <c r="A38" t="s">
        <v>17</v>
      </c>
      <c r="B38" t="s">
        <v>248</v>
      </c>
      <c r="C38" t="s">
        <v>209</v>
      </c>
      <c r="D38" t="s">
        <v>254</v>
      </c>
      <c r="E38" s="4">
        <v>1691408867</v>
      </c>
      <c r="F38" s="4">
        <v>2945667485</v>
      </c>
      <c r="G38" s="4">
        <v>4451034620</v>
      </c>
    </row>
    <row r="39" spans="1:7" x14ac:dyDescent="0.2">
      <c r="A39" t="s">
        <v>15</v>
      </c>
      <c r="B39" t="s">
        <v>247</v>
      </c>
      <c r="C39" t="s">
        <v>209</v>
      </c>
      <c r="D39" t="s">
        <v>254</v>
      </c>
      <c r="E39">
        <v>382808900</v>
      </c>
      <c r="F39">
        <v>1083896745</v>
      </c>
      <c r="G39">
        <v>2766893616</v>
      </c>
    </row>
    <row r="40" spans="1:7" x14ac:dyDescent="0.2">
      <c r="A40" t="s">
        <v>15</v>
      </c>
      <c r="B40" t="s">
        <v>248</v>
      </c>
      <c r="C40" t="s">
        <v>209</v>
      </c>
      <c r="D40" t="s">
        <v>254</v>
      </c>
      <c r="E40">
        <v>1013905989</v>
      </c>
      <c r="F40">
        <v>1709205751</v>
      </c>
      <c r="G40">
        <v>2510350035</v>
      </c>
    </row>
    <row r="41" spans="1:7" x14ac:dyDescent="0.2">
      <c r="A41" t="s">
        <v>13</v>
      </c>
      <c r="B41" t="s">
        <v>247</v>
      </c>
      <c r="C41" t="s">
        <v>209</v>
      </c>
      <c r="D41" t="s">
        <v>254</v>
      </c>
      <c r="E41">
        <v>75861999</v>
      </c>
      <c r="F41">
        <v>220199540</v>
      </c>
      <c r="G41">
        <v>570050024</v>
      </c>
    </row>
    <row r="42" spans="1:7" x14ac:dyDescent="0.2">
      <c r="A42" t="s">
        <v>13</v>
      </c>
      <c r="B42" t="s">
        <v>248</v>
      </c>
      <c r="C42" t="s">
        <v>209</v>
      </c>
      <c r="D42" t="s">
        <v>254</v>
      </c>
      <c r="E42">
        <v>399190454</v>
      </c>
      <c r="F42">
        <v>687732986</v>
      </c>
      <c r="G42">
        <v>1026472753</v>
      </c>
    </row>
    <row r="43" spans="1:7" x14ac:dyDescent="0.2">
      <c r="A43" t="s">
        <v>11</v>
      </c>
      <c r="B43" t="s">
        <v>247</v>
      </c>
      <c r="C43" t="s">
        <v>209</v>
      </c>
      <c r="D43" t="s">
        <v>254</v>
      </c>
      <c r="E43">
        <v>20667713</v>
      </c>
      <c r="F43">
        <v>61389283</v>
      </c>
      <c r="G43">
        <v>159644974</v>
      </c>
    </row>
    <row r="44" spans="1:7" x14ac:dyDescent="0.2">
      <c r="A44" t="s">
        <v>11</v>
      </c>
      <c r="B44" t="s">
        <v>248</v>
      </c>
      <c r="C44" t="s">
        <v>209</v>
      </c>
      <c r="D44" t="s">
        <v>254</v>
      </c>
      <c r="E44">
        <v>107894130</v>
      </c>
      <c r="F44">
        <v>190184875</v>
      </c>
      <c r="G44">
        <v>285828286</v>
      </c>
    </row>
    <row r="48" spans="1:7" x14ac:dyDescent="0.2">
      <c r="E48" s="7"/>
      <c r="F48" s="7"/>
    </row>
    <row r="49" spans="5:6" x14ac:dyDescent="0.2">
      <c r="E49" s="7"/>
      <c r="F4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CoverSheet</vt:lpstr>
      <vt:lpstr>Fig_2a</vt:lpstr>
      <vt:lpstr>Fig_2b</vt:lpstr>
      <vt:lpstr>Fig_2c</vt:lpstr>
      <vt:lpstr>Fig_2d</vt:lpstr>
      <vt:lpstr>Fig4_Material stocks PER cap</vt:lpstr>
      <vt:lpstr>Fig4_Material stocks PER km2</vt:lpstr>
      <vt:lpstr>Fig_5a</vt:lpstr>
      <vt:lpstr>Fig_5b</vt:lpstr>
      <vt:lpstr>Fig_5c</vt:lpstr>
      <vt:lpstr>Fig_5d</vt:lpstr>
      <vt:lpstr>Fig_5e</vt:lpstr>
      <vt:lpstr>Fig_6a</vt:lpstr>
      <vt:lpstr>Fig_6b</vt:lpstr>
      <vt:lpstr>Fig_6c</vt:lpstr>
      <vt:lpstr>Fig_6d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andrebaumgart</dc:creator>
  <cp:lastModifiedBy>André Baumgart</cp:lastModifiedBy>
  <dcterms:created xsi:type="dcterms:W3CDTF">2023-11-16T12:12:45Z</dcterms:created>
  <dcterms:modified xsi:type="dcterms:W3CDTF">2023-11-21T08:49:50Z</dcterms:modified>
</cp:coreProperties>
</file>